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Красногорск" sheetId="1" r:id="rId1"/>
  </sheets>
  <calcPr calcId="125725"/>
</workbook>
</file>

<file path=xl/calcChain.xml><?xml version="1.0" encoding="utf-8"?>
<calcChain xmlns="http://schemas.openxmlformats.org/spreadsheetml/2006/main">
  <c r="G58" i="1"/>
  <c r="G209"/>
  <c r="G212"/>
  <c r="G199"/>
  <c r="G150"/>
  <c r="G149" s="1"/>
  <c r="G40"/>
  <c r="G39" s="1"/>
  <c r="I259" l="1"/>
  <c r="I258" s="1"/>
  <c r="I257" s="1"/>
  <c r="H259"/>
  <c r="H258" s="1"/>
  <c r="H257" s="1"/>
  <c r="G259"/>
  <c r="G258" s="1"/>
  <c r="G257" s="1"/>
  <c r="G256" s="1"/>
  <c r="G254"/>
  <c r="G253" s="1"/>
  <c r="G252" s="1"/>
  <c r="G250"/>
  <c r="G249" s="1"/>
  <c r="G248" s="1"/>
  <c r="I245"/>
  <c r="H245"/>
  <c r="G245"/>
  <c r="I241"/>
  <c r="H241"/>
  <c r="G241"/>
  <c r="I235"/>
  <c r="I234" s="1"/>
  <c r="I233" s="1"/>
  <c r="I232" s="1"/>
  <c r="H235"/>
  <c r="H234" s="1"/>
  <c r="H233" s="1"/>
  <c r="H232" s="1"/>
  <c r="G235"/>
  <c r="G234" s="1"/>
  <c r="G233" s="1"/>
  <c r="G232" s="1"/>
  <c r="G230"/>
  <c r="G229" s="1"/>
  <c r="G228" s="1"/>
  <c r="G227" s="1"/>
  <c r="I225"/>
  <c r="I224" s="1"/>
  <c r="H225"/>
  <c r="H224" s="1"/>
  <c r="G225"/>
  <c r="G224" s="1"/>
  <c r="I222"/>
  <c r="I221" s="1"/>
  <c r="H222"/>
  <c r="H221" s="1"/>
  <c r="G222"/>
  <c r="G221" s="1"/>
  <c r="I219"/>
  <c r="I218" s="1"/>
  <c r="H219"/>
  <c r="H218" s="1"/>
  <c r="G219"/>
  <c r="G218" s="1"/>
  <c r="I216"/>
  <c r="I215" s="1"/>
  <c r="H216"/>
  <c r="H215" s="1"/>
  <c r="G216"/>
  <c r="G215" s="1"/>
  <c r="I210"/>
  <c r="I209" s="1"/>
  <c r="H210"/>
  <c r="H209" s="1"/>
  <c r="G210"/>
  <c r="I206"/>
  <c r="I205" s="1"/>
  <c r="H206"/>
  <c r="H205" s="1"/>
  <c r="G206"/>
  <c r="G205" s="1"/>
  <c r="G203"/>
  <c r="G202" s="1"/>
  <c r="G201" s="1"/>
  <c r="I197"/>
  <c r="I196" s="1"/>
  <c r="H197"/>
  <c r="H196" s="1"/>
  <c r="G197"/>
  <c r="G196" s="1"/>
  <c r="I193"/>
  <c r="H193"/>
  <c r="G193"/>
  <c r="G192" s="1"/>
  <c r="G191" s="1"/>
  <c r="I187"/>
  <c r="I186" s="1"/>
  <c r="H187"/>
  <c r="H186" s="1"/>
  <c r="G187"/>
  <c r="G186" s="1"/>
  <c r="G184"/>
  <c r="I182"/>
  <c r="H182"/>
  <c r="G182"/>
  <c r="I180"/>
  <c r="H180"/>
  <c r="G180"/>
  <c r="G176"/>
  <c r="G175" s="1"/>
  <c r="G172"/>
  <c r="G171" s="1"/>
  <c r="G170" s="1"/>
  <c r="I167"/>
  <c r="I166" s="1"/>
  <c r="H167"/>
  <c r="H166" s="1"/>
  <c r="G167"/>
  <c r="G166" s="1"/>
  <c r="I163"/>
  <c r="I162" s="1"/>
  <c r="H163"/>
  <c r="H162" s="1"/>
  <c r="G163"/>
  <c r="G162" s="1"/>
  <c r="I159"/>
  <c r="H159"/>
  <c r="G159"/>
  <c r="I157"/>
  <c r="H157"/>
  <c r="G157"/>
  <c r="I155"/>
  <c r="H155"/>
  <c r="G155"/>
  <c r="I147"/>
  <c r="I146" s="1"/>
  <c r="H147"/>
  <c r="H146" s="1"/>
  <c r="G147"/>
  <c r="G146" s="1"/>
  <c r="I144"/>
  <c r="I143" s="1"/>
  <c r="H144"/>
  <c r="H143" s="1"/>
  <c r="G144"/>
  <c r="G143" s="1"/>
  <c r="I141"/>
  <c r="I140" s="1"/>
  <c r="H141"/>
  <c r="H140" s="1"/>
  <c r="G141"/>
  <c r="G140" s="1"/>
  <c r="I137"/>
  <c r="I136" s="1"/>
  <c r="H137"/>
  <c r="H136" s="1"/>
  <c r="G137"/>
  <c r="G136" s="1"/>
  <c r="I134"/>
  <c r="I133" s="1"/>
  <c r="H134"/>
  <c r="H133" s="1"/>
  <c r="G134"/>
  <c r="G133" s="1"/>
  <c r="G131"/>
  <c r="G130" s="1"/>
  <c r="G127"/>
  <c r="G126" s="1"/>
  <c r="I123"/>
  <c r="I122" s="1"/>
  <c r="H123"/>
  <c r="H122" s="1"/>
  <c r="G123"/>
  <c r="G122" s="1"/>
  <c r="I120"/>
  <c r="I119" s="1"/>
  <c r="H120"/>
  <c r="H119" s="1"/>
  <c r="G120"/>
  <c r="G117"/>
  <c r="I114"/>
  <c r="I113" s="1"/>
  <c r="H114"/>
  <c r="H113" s="1"/>
  <c r="G114"/>
  <c r="G113" s="1"/>
  <c r="G110"/>
  <c r="G109" s="1"/>
  <c r="I106"/>
  <c r="I105" s="1"/>
  <c r="H106"/>
  <c r="H105" s="1"/>
  <c r="G106"/>
  <c r="G105" s="1"/>
  <c r="I103"/>
  <c r="I102" s="1"/>
  <c r="H103"/>
  <c r="H102" s="1"/>
  <c r="G103"/>
  <c r="G102" s="1"/>
  <c r="I99"/>
  <c r="I98" s="1"/>
  <c r="H99"/>
  <c r="H98" s="1"/>
  <c r="G99"/>
  <c r="G98" s="1"/>
  <c r="I93"/>
  <c r="I92" s="1"/>
  <c r="I91" s="1"/>
  <c r="I90" s="1"/>
  <c r="H93"/>
  <c r="H92" s="1"/>
  <c r="H91" s="1"/>
  <c r="H90" s="1"/>
  <c r="G93"/>
  <c r="G92" s="1"/>
  <c r="G91" s="1"/>
  <c r="G90" s="1"/>
  <c r="I86"/>
  <c r="H86"/>
  <c r="G86"/>
  <c r="I82"/>
  <c r="H82"/>
  <c r="G82"/>
  <c r="I77"/>
  <c r="I76" s="1"/>
  <c r="H77"/>
  <c r="H76" s="1"/>
  <c r="G77"/>
  <c r="G76" s="1"/>
  <c r="I74"/>
  <c r="H74"/>
  <c r="H71" s="1"/>
  <c r="G74"/>
  <c r="I72"/>
  <c r="H72"/>
  <c r="G72"/>
  <c r="G68"/>
  <c r="G67" s="1"/>
  <c r="I64"/>
  <c r="I63" s="1"/>
  <c r="H64"/>
  <c r="H63" s="1"/>
  <c r="G64"/>
  <c r="G63" s="1"/>
  <c r="I60"/>
  <c r="I59" s="1"/>
  <c r="H60"/>
  <c r="H59" s="1"/>
  <c r="G60"/>
  <c r="G59" s="1"/>
  <c r="I56"/>
  <c r="I55" s="1"/>
  <c r="I54" s="1"/>
  <c r="H56"/>
  <c r="H55" s="1"/>
  <c r="H54" s="1"/>
  <c r="G56"/>
  <c r="G55" s="1"/>
  <c r="G54" s="1"/>
  <c r="I52"/>
  <c r="I51" s="1"/>
  <c r="I50" s="1"/>
  <c r="H52"/>
  <c r="H51" s="1"/>
  <c r="H50" s="1"/>
  <c r="G52"/>
  <c r="G51" s="1"/>
  <c r="G50" s="1"/>
  <c r="I48"/>
  <c r="I47" s="1"/>
  <c r="H48"/>
  <c r="H47" s="1"/>
  <c r="G48"/>
  <c r="G47" s="1"/>
  <c r="I43"/>
  <c r="I42" s="1"/>
  <c r="H43"/>
  <c r="H42" s="1"/>
  <c r="G43"/>
  <c r="G42" s="1"/>
  <c r="I35"/>
  <c r="H35"/>
  <c r="G35"/>
  <c r="I33"/>
  <c r="H33"/>
  <c r="G33"/>
  <c r="I29"/>
  <c r="H29"/>
  <c r="G29"/>
  <c r="I25"/>
  <c r="H25"/>
  <c r="G25"/>
  <c r="G139" l="1"/>
  <c r="H240"/>
  <c r="H239" s="1"/>
  <c r="H238" s="1"/>
  <c r="I71"/>
  <c r="I58" s="1"/>
  <c r="H154"/>
  <c r="I240"/>
  <c r="I239" s="1"/>
  <c r="I238" s="1"/>
  <c r="H81"/>
  <c r="H80" s="1"/>
  <c r="H79" s="1"/>
  <c r="H24"/>
  <c r="H23" s="1"/>
  <c r="G81"/>
  <c r="G80" s="1"/>
  <c r="G79" s="1"/>
  <c r="I139"/>
  <c r="G71"/>
  <c r="H139"/>
  <c r="I179"/>
  <c r="I174" s="1"/>
  <c r="H179"/>
  <c r="H174" s="1"/>
  <c r="I24"/>
  <c r="I23" s="1"/>
  <c r="I81"/>
  <c r="I80" s="1"/>
  <c r="I79" s="1"/>
  <c r="I154"/>
  <c r="I153" s="1"/>
  <c r="I195"/>
  <c r="G119"/>
  <c r="G97" s="1"/>
  <c r="G179"/>
  <c r="H58"/>
  <c r="I97"/>
  <c r="G195"/>
  <c r="G24"/>
  <c r="G23" s="1"/>
  <c r="H153"/>
  <c r="G240"/>
  <c r="G239" s="1"/>
  <c r="G238" s="1"/>
  <c r="G154"/>
  <c r="G153" s="1"/>
  <c r="H195"/>
  <c r="H97"/>
  <c r="G174"/>
  <c r="I96" l="1"/>
  <c r="H22"/>
  <c r="H96"/>
  <c r="G96"/>
  <c r="H152"/>
  <c r="I22"/>
  <c r="G152"/>
  <c r="I152"/>
  <c r="G22"/>
  <c r="G21"/>
  <c r="H261" l="1"/>
  <c r="I261"/>
  <c r="G261"/>
</calcChain>
</file>

<file path=xl/sharedStrings.xml><?xml version="1.0" encoding="utf-8"?>
<sst xmlns="http://schemas.openxmlformats.org/spreadsheetml/2006/main" count="1128" uniqueCount="242">
  <si>
    <t>к Решению Собрания депутатов</t>
  </si>
  <si>
    <t>Городского поселения Красногорский Звениговского</t>
  </si>
  <si>
    <t>муниципального района Республики Марий Эл</t>
  </si>
  <si>
    <t xml:space="preserve">"Об утверждении отчета об исполнении бюджета </t>
  </si>
  <si>
    <t>РАСПРЕДЕЛЕНИЕ</t>
  </si>
  <si>
    <t>бюджетных ассигнований по разделам, подразделам, целевым статьям</t>
  </si>
  <si>
    <t>группам (группам и подгруппам) видов расходов классификации расходов</t>
  </si>
  <si>
    <t xml:space="preserve">Бюджета Городского поселения Красногорский </t>
  </si>
  <si>
    <t>(тыс.рублей)</t>
  </si>
  <si>
    <t>Наименование  показателя</t>
  </si>
  <si>
    <t>Вед</t>
  </si>
  <si>
    <t>РЗ</t>
  </si>
  <si>
    <t>ПР</t>
  </si>
  <si>
    <t>ЦС</t>
  </si>
  <si>
    <t>ВР</t>
  </si>
  <si>
    <t>Красногорская городская администрация Звениговского муниципального района Республики Марий Эл</t>
  </si>
  <si>
    <t>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</si>
  <si>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</si>
  <si>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</si>
  <si>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</si>
  <si>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</si>
  <si>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</si>
  <si>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</si>
  <si>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</si>
  <si>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</si>
  <si>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</si>
  <si>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</si>
  <si>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</si>
  <si>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</si>
  <si>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</si>
  <si>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</si>
  <si>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</si>
  <si>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</si>
  <si>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</si>
  <si>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</si>
  <si>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Иные бюджетные ассигнования</t>
  </si>
  <si>
    <t>800</t>
  </si>
  <si>
    <t>Уплата налогов, сборов и иных платежей</t>
  </si>
  <si>
    <t>904</t>
  </si>
  <si>
    <t>850</t>
  </si>
  <si>
    <t>Уплата налога на имущество организаций и земельного налога</t>
  </si>
  <si>
    <t>9990026020</t>
  </si>
  <si>
    <t>851</t>
  </si>
  <si>
    <t>Уплата прочих налогов, сборов</t>
  </si>
  <si>
    <t>852</t>
  </si>
  <si>
    <t>9990026030</t>
  </si>
  <si>
    <t>Обеспечение проведения выборов и референдумов</t>
  </si>
  <si>
    <t>07</t>
  </si>
  <si>
    <t>Резервные средства</t>
  </si>
  <si>
    <t>870</t>
  </si>
  <si>
    <t>Другие общегосударственные вопросы</t>
  </si>
  <si>
    <t>13</t>
  </si>
  <si>
    <t>Оценка недвижимости, признание прав и регулирование отношений по муниципальной собственности</t>
  </si>
  <si>
    <t>9990026060</t>
  </si>
  <si>
    <t>9990026080</t>
  </si>
  <si>
    <t>Мероприятия по землеустройству и землепользованию</t>
  </si>
  <si>
    <t>9990026100</t>
  </si>
  <si>
    <t>Исполнение судебных актов</t>
  </si>
  <si>
    <t>830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</si>
  <si>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</si>
  <si>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</si>
  <si>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</si>
  <si>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</si>
  <si>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</si>
  <si>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9990051180</t>
  </si>
  <si>
    <t xml:space="preserve"> Национальная безопасность и правоохранительная деятельность</t>
  </si>
  <si>
    <t xml:space="preserve"> Защита населения и территории от чрезвычайных ситуаций природного и техногенного характера, пожарная безопасность</t>
  </si>
  <si>
    <t>10</t>
  </si>
  <si>
    <t>Осуществление мероприятий в области обеспечения первичных мер пожарной безопасности</t>
  </si>
  <si>
    <t>09</t>
  </si>
  <si>
    <t>9990026350</t>
  </si>
  <si>
    <t>Национальная экономика</t>
  </si>
  <si>
    <t>Дорожное хозяйство (дорожные фонды)</t>
  </si>
  <si>
    <t xml:space="preserve">Осуществление целевых мероприятий в отношении автомобильных дорог общего пользования местного значения </t>
  </si>
  <si>
    <t>9990027350</t>
  </si>
  <si>
    <t>Капитальный ремонт и ремонт автомобильных дорог общего пользования местного значения  и искусственных сооружений на них</t>
  </si>
  <si>
    <t>9990027360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</si>
  <si>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</t>
  </si>
  <si>
    <t>9990027370</t>
  </si>
  <si>
    <t>Содержание автомобильных дорог общего пользования местного значения и искусственных сооружений на них</t>
  </si>
  <si>
    <t>Осуществление целевых мероприятий в отношении автомобильных дорог общего пользования местного значения (софинансирование)</t>
  </si>
  <si>
    <t>Капитальный ремонт и ремонт автомобильных дорог общего пользования местного значения  и искусственных сооружений на них (софинансирование)</t>
  </si>
  <si>
    <t>9990027560</t>
  </si>
  <si>
    <t xml:space="preserve">Софинансирование на капитальный ремонт и ремонт дворовых территорий многоквартирных домов, проездов к дворовым территориям многоквартирных домов </t>
  </si>
  <si>
    <t>9990027570</t>
  </si>
  <si>
    <t>Софинансирование на осуществление целевых мероприятий в отношении автомобильных дорог общего пользования местного значения за счет средств бюджета</t>
  </si>
  <si>
    <t>9990027660</t>
  </si>
  <si>
    <t xml:space="preserve"> Другие вопросы в области национальной экономики</t>
  </si>
  <si>
    <t>12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</si>
  <si>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</si>
  <si>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</si>
  <si>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</si>
  <si>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</si>
  <si>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Жилищно-коммунальное хозяйство</t>
  </si>
  <si>
    <t>05</t>
  </si>
  <si>
    <t xml:space="preserve"> Жилищное хозяйство</t>
  </si>
  <si>
    <t>Взносы на капитальный ремонт общего имущества в многоквартирных  домах собственником жилого помещения многоквартирного дома</t>
  </si>
  <si>
    <t>9990029400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</si>
  <si>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</si>
  <si>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9990009602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</si>
  <si>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</si>
  <si>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</si>
  <si>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99900S9602</t>
  </si>
  <si>
    <t>Коммунальное хозяйство</t>
  </si>
  <si>
    <t>Компенсация выпадающих  доходов организациям,предоставляющим населению услуги теплоснабжения по тарифам, не обеспечивающим возмещение издержек</t>
  </si>
  <si>
    <t>9990029410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</si>
  <si>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</si>
  <si>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</si>
  <si>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Субсидии на возмещение недополученных доходов и (или) возмещение фактически понесённых затрат в связи с производством (реализацией) товаров, выполнением работ, оказанием услуг</t>
  </si>
  <si>
    <t>811</t>
  </si>
  <si>
    <t>Б350329430</t>
  </si>
  <si>
    <t>9990029430</t>
  </si>
  <si>
    <t>Компенсация выпадающих доходов организациям, предоставляющим населению услуги бани по тарифам, не обеспечивающим возмещение издержек</t>
  </si>
  <si>
    <t>9990029440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</si>
  <si>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</si>
  <si>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831</t>
  </si>
  <si>
    <t xml:space="preserve">Строительство водопроводных сооружений и строительство (реконструкции) систем водоснабжения </t>
  </si>
  <si>
    <t>999049470</t>
  </si>
  <si>
    <t>000</t>
  </si>
  <si>
    <t>Благоустройство</t>
  </si>
  <si>
    <t>Содержание улично-дорожной сети в границах городских округов и поселений в рамках благоустройства</t>
  </si>
  <si>
    <t>9990029340</t>
  </si>
  <si>
    <t>Озеленение территории</t>
  </si>
  <si>
    <t>9990029350</t>
  </si>
  <si>
    <t>Организация ритуальных услуг и содержание мест захоронения</t>
  </si>
  <si>
    <t>9990029360</t>
  </si>
  <si>
    <t>Прочие мероприятия по благоустройству территории поселения</t>
  </si>
  <si>
    <t xml:space="preserve">Реализация программ формирования современной городской среды </t>
  </si>
  <si>
    <t>Реализация программ формирования современной городской среды (доля финансового участия заинтересованных лиц)</t>
  </si>
  <si>
    <t>Б12F255550</t>
  </si>
  <si>
    <t>Охрана окружающей среды</t>
  </si>
  <si>
    <t>06</t>
  </si>
  <si>
    <t>Сбор, удаление отходов и очистка сточных вод</t>
  </si>
  <si>
    <t>Мероприятия в области коммунального хозяйства</t>
  </si>
  <si>
    <t>Б200129430</t>
  </si>
  <si>
    <t>Социальная политика</t>
  </si>
  <si>
    <t>Пенсионное обеспечение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</si>
  <si>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</si>
  <si>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</si>
  <si>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</si>
  <si>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</si>
  <si>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Иные пенсии, социальные доплаты к пенсиям</t>
  </si>
  <si>
    <t>9990012010</t>
  </si>
  <si>
    <t>312</t>
  </si>
  <si>
    <t>Физическая культура и спорт</t>
  </si>
  <si>
    <t>11</t>
  </si>
  <si>
    <t xml:space="preserve">Физическая культура </t>
  </si>
  <si>
    <t>Расходы на выплаты персоналу казенных учреждений</t>
  </si>
  <si>
    <t>110</t>
  </si>
  <si>
    <t>Фонд оплаты труда казенных учреждений</t>
  </si>
  <si>
    <t>111</t>
  </si>
  <si>
    <t xml:space="preserve"> Взносы по обязательному социальному страхованию на выплаты по оплате труда работников и иные выплаты работникам казенных учреждений</t>
  </si>
  <si>
    <t>119</t>
  </si>
  <si>
    <t>9990026260</t>
  </si>
  <si>
    <t>Массовый спорт</t>
  </si>
  <si>
    <t xml:space="preserve">Развитие физической культуры и спорта в Звениговском муниципальном районе </t>
  </si>
  <si>
    <t>9990027050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</si>
  <si>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</si>
  <si>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</si>
  <si>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 xml:space="preserve">13 </t>
  </si>
  <si>
    <t>9990026160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</si>
  <si>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</si>
  <si>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</si>
  <si>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</si>
  <si>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</si>
  <si>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Межбюджетные трансферты общего характера бюджетам субъектов Российской Федерации и муниципальных образований</t>
  </si>
  <si>
    <t>14</t>
  </si>
  <si>
    <t xml:space="preserve"> Прочие межбюджетные трансферты общего характера</t>
  </si>
  <si>
    <t>Межбюджетные трансферты</t>
  </si>
  <si>
    <t>500</t>
  </si>
  <si>
    <t>Иные межбюджетные трансферты</t>
  </si>
  <si>
    <t>540</t>
  </si>
  <si>
    <t>Всего расходов</t>
  </si>
  <si>
    <t xml:space="preserve">2025 год </t>
  </si>
  <si>
    <t>2026 год</t>
  </si>
  <si>
    <t>Общегосударственные вопросы</t>
  </si>
  <si>
    <t>Центральный аппарат</t>
  </si>
  <si>
    <t>Б140626020</t>
  </si>
  <si>
    <t>Социальные выплаты гражданам, кроме публичных нормативных социальных выплат</t>
  </si>
  <si>
    <t>320</t>
  </si>
  <si>
    <t>Глава местной администрации (исполнительно-распорядительного органа муниципального образования)</t>
  </si>
  <si>
    <t>Б140626030</t>
  </si>
  <si>
    <t xml:space="preserve">  Поощрение за достижение показателей деятельности органов исполнительной власти субъектов Российской Федерации</t>
  </si>
  <si>
    <t>Б140655490</t>
  </si>
  <si>
    <t>Обеспечение подготовки и проведение муниципальных выборов</t>
  </si>
  <si>
    <t>Б140626170</t>
  </si>
  <si>
    <t>Резервные фонды</t>
  </si>
  <si>
    <t>Резервные фонды местных администраций</t>
  </si>
  <si>
    <t>Б140626050</t>
  </si>
  <si>
    <t>Содержание имущества казны</t>
  </si>
  <si>
    <t>Б140626080</t>
  </si>
  <si>
    <t>Выполнение других обязательств органов местного самоуправления</t>
  </si>
  <si>
    <t>Б140626110</t>
  </si>
  <si>
    <t>Условно утверждаемые расходы</t>
  </si>
  <si>
    <t>Б140651180</t>
  </si>
  <si>
    <t>Б140426600</t>
  </si>
  <si>
    <t>Б140426700</t>
  </si>
  <si>
    <t>Б140426701</t>
  </si>
  <si>
    <t>Б140426710</t>
  </si>
  <si>
    <t>Б140426711</t>
  </si>
  <si>
    <t>Б140426730</t>
  </si>
  <si>
    <t>Ремонт автомобильных дорог общего пользования за счет финансовой помощи из бюджета Звениговского района</t>
  </si>
  <si>
    <t>Б140426732</t>
  </si>
  <si>
    <t xml:space="preserve"> Осуществление целевых мероприятий в отношении дворовых территорий многоквартирных домов за счет средств резервного фонда Правительства Республики Марий Эл</t>
  </si>
  <si>
    <t>Б1404S525Z</t>
  </si>
  <si>
    <t xml:space="preserve">Формирование системы документов территориального планирования </t>
  </si>
  <si>
    <t>Б140626070</t>
  </si>
  <si>
    <t>Б140726080</t>
  </si>
  <si>
    <t xml:space="preserve">  </t>
  </si>
  <si>
    <t>Иные выплаты населению</t>
  </si>
  <si>
    <t>360</t>
  </si>
  <si>
    <t>Б140726100</t>
  </si>
  <si>
    <t>Снос аварийного жилищного фонда</t>
  </si>
  <si>
    <t>Б140726530</t>
  </si>
  <si>
    <t>Б140726520</t>
  </si>
  <si>
    <t>Организация освещения улиц в населенных пунктах поселения</t>
  </si>
  <si>
    <t>Б140526800</t>
  </si>
  <si>
    <t>Б140526810</t>
  </si>
  <si>
    <t>Б140526820</t>
  </si>
  <si>
    <t>Б140526850</t>
  </si>
  <si>
    <t xml:space="preserve">Пенсии за выслугу лет лицам, замещавшим должности муниципальной службы </t>
  </si>
  <si>
    <t>Б101012010</t>
  </si>
  <si>
    <t>Содержание и обеспечение деятельности организации физической культуры и спорта</t>
  </si>
  <si>
    <t>Б140826121</t>
  </si>
  <si>
    <t>Прочие межбюджетные трансферты на обеспечение расходных обязательств по вопросам местного значения, определенных статьей 14 Федерального закона от 06.10.2003г №131-ФЗ</t>
  </si>
  <si>
    <t>Б140674400</t>
  </si>
  <si>
    <t>Сумма</t>
  </si>
  <si>
    <t>Приложение № 5</t>
  </si>
  <si>
    <t>муниципального района Республики Марий Эл за 2025 год"</t>
  </si>
  <si>
    <t>Звениговского муниципального района Республики Марий Эл за 2025 год</t>
  </si>
  <si>
    <t xml:space="preserve">  Расходы на оплату договоров гражданско-правового характера</t>
  </si>
  <si>
    <t>Б140626021</t>
  </si>
  <si>
    <t>Б140626060</t>
  </si>
  <si>
    <t>Б14049Д004</t>
  </si>
  <si>
    <t xml:space="preserve">Реализация проектов и программ развития территорий муниципальных образований в Республики Марий Эл, основанных на местных инициативах  (Ремонт дороги общего пользования местного значения в дер.Ошутьялы-Озерки) </t>
  </si>
  <si>
    <t>Б1201S0016</t>
  </si>
  <si>
    <t>Реализация проектов и программ развития территорий муниципальных образований в Республики Марий Эл, основанных на местных инициативах  (Ремонт дороги общего пользования местного значения в дер.Ошутьялы-Озерки) за счет средств инициативных платежей</t>
  </si>
  <si>
    <t>Б1201И0016</t>
  </si>
  <si>
    <t>Б140626090</t>
  </si>
  <si>
    <t>Б11И455550</t>
  </si>
  <si>
    <t>Б11И425550</t>
  </si>
  <si>
    <t xml:space="preserve">от   "28"  мая 2026 года №88    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</si>
</sst>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2">
    <font>
      <sz val="11"/>
      <name val="Calibri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name val="Calibri"/>
      <family val="2"/>
      <charset val="204"/>
    </font>
    <font>
      <sz val="14"/>
      <color rgb="FF333333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64">
    <xf numFmtId="0" fontId="1" fillId="0" borderId="0" xfId="0" applyFont="1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>
      <alignment vertical="top"/>
    </xf>
    <xf numFmtId="0" fontId="4" fillId="0" borderId="0" xfId="0" applyFont="1" applyAlignment="1">
      <alignment horizontal="center" vertical="top"/>
    </xf>
    <xf numFmtId="49" fontId="2" fillId="2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shrinkToFit="1"/>
    </xf>
    <xf numFmtId="0" fontId="5" fillId="0" borderId="0" xfId="0" applyFont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>
      <alignment vertical="top"/>
    </xf>
    <xf numFmtId="0" fontId="6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1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6" fillId="2" borderId="0" xfId="0" applyNumberFormat="1" applyFont="1" applyFill="1" applyAlignment="1">
      <alignment horizontal="center" vertical="center" shrinkToFit="1"/>
    </xf>
    <xf numFmtId="0" fontId="8" fillId="3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" fontId="5" fillId="0" borderId="0" xfId="0" applyNumberFormat="1" applyFont="1" applyAlignment="1">
      <alignment horizontal="center" vertical="center" shrinkToFit="1"/>
    </xf>
    <xf numFmtId="0" fontId="8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49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164" fontId="9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49" fontId="6" fillId="3" borderId="0" xfId="0" applyNumberFormat="1" applyFont="1" applyFill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 shrinkToFit="1"/>
    </xf>
    <xf numFmtId="0" fontId="8" fillId="3" borderId="0" xfId="0" applyFont="1" applyFill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2" fontId="6" fillId="0" borderId="0" xfId="0" applyNumberFormat="1" applyFont="1" applyAlignment="1">
      <alignment horizontal="center" vertical="center"/>
    </xf>
    <xf numFmtId="49" fontId="6" fillId="5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 wrapText="1"/>
    </xf>
    <xf numFmtId="49" fontId="2" fillId="4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2" fillId="2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3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top" wrapText="1"/>
    </xf>
    <xf numFmtId="49" fontId="2" fillId="4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1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1"/>
  <sheetViews>
    <sheetView tabSelected="1" workbookViewId="0">
      <selection activeCell="A13" sqref="A13:I13"/>
    </sheetView>
  </sheetViews>
  <sheetFormatPr defaultColWidth="8.85546875" defaultRowHeight="12.75"/>
  <cols>
    <col min="1" max="1" width="50" customWidth="1"/>
    <col min="2" max="2" width="8.5703125" hidden="1" customWidth="1"/>
    <col min="3" max="3" width="9.140625" customWidth="1"/>
    <col min="4" max="4" width="8.140625" customWidth="1"/>
    <col min="5" max="5" width="16.28515625" customWidth="1"/>
    <col min="6" max="6" width="9.85546875" customWidth="1"/>
    <col min="7" max="7" width="16.7109375" customWidth="1"/>
    <col min="8" max="8" width="0.140625" hidden="1" customWidth="1"/>
    <col min="9" max="9" width="11.140625" hidden="1" customWidth="1"/>
  </cols>
  <sheetData>
    <row r="1" spans="1:9" ht="18.75">
      <c r="A1" s="1"/>
      <c r="B1" s="1"/>
      <c r="C1" s="59" t="s">
        <v>227</v>
      </c>
      <c r="D1" s="59"/>
      <c r="E1" s="59"/>
      <c r="F1" s="59"/>
      <c r="G1" s="59"/>
      <c r="H1" s="59"/>
      <c r="I1" s="59"/>
    </row>
    <row r="2" spans="1:9" ht="18.75">
      <c r="A2" s="1"/>
      <c r="B2" s="59" t="s">
        <v>0</v>
      </c>
      <c r="C2" s="59"/>
      <c r="D2" s="59"/>
      <c r="E2" s="59"/>
      <c r="F2" s="59"/>
      <c r="G2" s="59"/>
      <c r="H2" s="59"/>
      <c r="I2" s="59"/>
    </row>
    <row r="3" spans="1:9" ht="18.75">
      <c r="A3" s="59" t="s">
        <v>1</v>
      </c>
      <c r="B3" s="59"/>
      <c r="C3" s="59"/>
      <c r="D3" s="59"/>
      <c r="E3" s="59"/>
      <c r="F3" s="59"/>
      <c r="G3" s="59"/>
      <c r="H3" s="2"/>
      <c r="I3" s="2"/>
    </row>
    <row r="4" spans="1:9" ht="18.75">
      <c r="A4" s="59" t="s">
        <v>2</v>
      </c>
      <c r="B4" s="59"/>
      <c r="C4" s="59"/>
      <c r="D4" s="59"/>
      <c r="E4" s="59"/>
      <c r="F4" s="59"/>
      <c r="G4" s="59"/>
      <c r="H4" s="2"/>
      <c r="I4" s="2"/>
    </row>
    <row r="5" spans="1:9" ht="18.75">
      <c r="A5" s="1"/>
      <c r="B5" s="59" t="s">
        <v>3</v>
      </c>
      <c r="C5" s="59"/>
      <c r="D5" s="59"/>
      <c r="E5" s="59"/>
      <c r="F5" s="59"/>
      <c r="G5" s="59"/>
      <c r="H5" s="59"/>
      <c r="I5" s="59"/>
    </row>
    <row r="6" spans="1:9" ht="18.75">
      <c r="A6" s="59" t="s">
        <v>1</v>
      </c>
      <c r="B6" s="59"/>
      <c r="C6" s="59"/>
      <c r="D6" s="59"/>
      <c r="E6" s="59"/>
      <c r="F6" s="59"/>
      <c r="G6" s="59"/>
      <c r="H6" s="2"/>
      <c r="I6" s="2"/>
    </row>
    <row r="7" spans="1:9" ht="18.75">
      <c r="A7" s="59" t="s">
        <v>228</v>
      </c>
      <c r="B7" s="59"/>
      <c r="C7" s="59"/>
      <c r="D7" s="59"/>
      <c r="E7" s="59"/>
      <c r="F7" s="59"/>
      <c r="G7" s="59"/>
      <c r="H7" s="59"/>
      <c r="I7" s="59"/>
    </row>
    <row r="8" spans="1:9" ht="18.75">
      <c r="A8" s="2"/>
      <c r="B8" s="59" t="s">
        <v>241</v>
      </c>
      <c r="C8" s="59"/>
      <c r="D8" s="59"/>
      <c r="E8" s="59"/>
      <c r="F8" s="59"/>
      <c r="G8" s="59"/>
      <c r="H8" s="59"/>
      <c r="I8" s="59"/>
    </row>
    <row r="9" spans="1:9" ht="18.75">
      <c r="A9" s="2"/>
      <c r="B9" s="59"/>
      <c r="C9" s="59"/>
      <c r="D9" s="59"/>
      <c r="E9" s="59"/>
      <c r="F9" s="59"/>
      <c r="G9" s="59"/>
      <c r="H9" s="59"/>
      <c r="I9" s="59"/>
    </row>
    <row r="10" spans="1:9" ht="0.75" customHeight="1">
      <c r="A10" s="1"/>
      <c r="B10" s="59"/>
      <c r="C10" s="59"/>
      <c r="D10" s="59"/>
      <c r="E10" s="59"/>
      <c r="F10" s="59"/>
      <c r="G10" s="59"/>
      <c r="H10" s="59"/>
      <c r="I10" s="59"/>
    </row>
    <row r="11" spans="1:9" ht="18">
      <c r="A11" s="3"/>
      <c r="B11" s="3"/>
      <c r="C11" s="3"/>
      <c r="D11" s="3"/>
      <c r="E11" s="3"/>
      <c r="F11" s="3"/>
      <c r="G11" s="3"/>
    </row>
    <row r="12" spans="1:9" ht="18.75">
      <c r="A12" s="61" t="s">
        <v>4</v>
      </c>
      <c r="B12" s="61"/>
      <c r="C12" s="61"/>
      <c r="D12" s="61"/>
      <c r="E12" s="61"/>
      <c r="F12" s="61"/>
      <c r="G12" s="61"/>
      <c r="H12" s="61"/>
      <c r="I12" s="61"/>
    </row>
    <row r="13" spans="1:9" ht="18.75">
      <c r="A13" s="60" t="s">
        <v>5</v>
      </c>
      <c r="B13" s="60"/>
      <c r="C13" s="60"/>
      <c r="D13" s="60"/>
      <c r="E13" s="60"/>
      <c r="F13" s="60"/>
      <c r="G13" s="60"/>
      <c r="H13" s="60"/>
      <c r="I13" s="60"/>
    </row>
    <row r="14" spans="1:9" ht="18.75">
      <c r="A14" s="61" t="s">
        <v>6</v>
      </c>
      <c r="B14" s="61"/>
      <c r="C14" s="61"/>
      <c r="D14" s="61"/>
      <c r="E14" s="61"/>
      <c r="F14" s="61"/>
      <c r="G14" s="61"/>
      <c r="H14" s="61"/>
      <c r="I14" s="61"/>
    </row>
    <row r="15" spans="1:9" ht="18.75">
      <c r="A15" s="61" t="s">
        <v>7</v>
      </c>
      <c r="B15" s="61"/>
      <c r="C15" s="61"/>
      <c r="D15" s="61"/>
      <c r="E15" s="61"/>
      <c r="F15" s="61"/>
      <c r="G15" s="61"/>
      <c r="H15" s="61"/>
      <c r="I15" s="61"/>
    </row>
    <row r="16" spans="1:9" ht="18.75">
      <c r="A16" s="61" t="s">
        <v>229</v>
      </c>
      <c r="B16" s="61"/>
      <c r="C16" s="61"/>
      <c r="D16" s="61"/>
      <c r="E16" s="61"/>
      <c r="F16" s="61"/>
      <c r="G16" s="61"/>
      <c r="H16" s="4"/>
      <c r="I16" s="4"/>
    </row>
    <row r="17" spans="1:9" ht="18.75">
      <c r="A17" s="61"/>
      <c r="B17" s="61"/>
      <c r="C17" s="61"/>
      <c r="D17" s="61"/>
      <c r="E17" s="61"/>
      <c r="F17" s="61"/>
      <c r="G17" s="61"/>
      <c r="H17" s="61"/>
      <c r="I17" s="61"/>
    </row>
    <row r="18" spans="1:9" ht="18.75">
      <c r="A18" s="3"/>
      <c r="B18" s="3"/>
      <c r="C18" s="3"/>
      <c r="D18" s="3"/>
      <c r="E18" s="3"/>
      <c r="F18" s="62" t="s">
        <v>8</v>
      </c>
      <c r="G18" s="63"/>
    </row>
    <row r="19" spans="1:9" s="12" customFormat="1" ht="36.75" customHeight="1">
      <c r="A19" s="9" t="s">
        <v>9</v>
      </c>
      <c r="B19" s="10" t="s">
        <v>10</v>
      </c>
      <c r="C19" s="10" t="s">
        <v>11</v>
      </c>
      <c r="D19" s="10" t="s">
        <v>12</v>
      </c>
      <c r="E19" s="10" t="s">
        <v>13</v>
      </c>
      <c r="F19" s="10" t="s">
        <v>14</v>
      </c>
      <c r="G19" s="11" t="s">
        <v>226</v>
      </c>
      <c r="H19" s="10" t="s">
        <v>173</v>
      </c>
      <c r="I19" s="10" t="s">
        <v>174</v>
      </c>
    </row>
    <row r="20" spans="1:9" s="12" customFormat="1" ht="16.5" customHeight="1">
      <c r="A20" s="9">
        <v>1</v>
      </c>
      <c r="B20" s="10">
        <v>2</v>
      </c>
      <c r="C20" s="10">
        <v>2</v>
      </c>
      <c r="D20" s="10">
        <v>3</v>
      </c>
      <c r="E20" s="10">
        <v>4</v>
      </c>
      <c r="F20" s="10">
        <v>5</v>
      </c>
      <c r="G20" s="11">
        <v>6</v>
      </c>
      <c r="H20" s="10">
        <v>7</v>
      </c>
      <c r="I20" s="10">
        <v>8</v>
      </c>
    </row>
    <row r="21" spans="1:9" s="12" customFormat="1" ht="57.75" hidden="1" customHeight="1">
      <c r="A21" s="13" t="s">
        <v>15</v>
      </c>
      <c r="B21" s="14">
        <v>904</v>
      </c>
      <c r="C21" s="15"/>
      <c r="D21" s="15"/>
      <c r="E21" s="15"/>
      <c r="F21" s="15"/>
      <c r="G21" s="16">
        <f>G23+G54+G58+G80+G91+G97+G153+G174+G195+G232+G256+G238+G50+G139+G252</f>
        <v>53408.512309999998</v>
      </c>
    </row>
    <row r="22" spans="1:9" s="12" customFormat="1" ht="29.25" customHeight="1">
      <c r="A22" s="13" t="s">
        <v>175</v>
      </c>
      <c r="B22" s="14"/>
      <c r="C22" s="15" t="s">
        <v>16</v>
      </c>
      <c r="D22" s="15"/>
      <c r="E22" s="15"/>
      <c r="F22" s="15"/>
      <c r="G22" s="16">
        <f>G23+G54+G58+G51</f>
        <v>12922.089399999997</v>
      </c>
      <c r="H22" s="16">
        <f>H23+H54+H58</f>
        <v>13321.29</v>
      </c>
      <c r="I22" s="16">
        <f>I23+I54+I58</f>
        <v>14246.866</v>
      </c>
    </row>
    <row r="23" spans="1:9" s="12" customFormat="1" ht="117.75" customHeight="1">
      <c r="A23" s="13" t="s">
        <v>17</v>
      </c>
      <c r="B23" s="17">
        <v>904</v>
      </c>
      <c r="C23" s="18" t="s">
        <v>16</v>
      </c>
      <c r="D23" s="18" t="s">
        <v>18</v>
      </c>
      <c r="E23" s="18"/>
      <c r="F23" s="18"/>
      <c r="G23" s="19">
        <f>G24+G42+G47+G39</f>
        <v>11982.629399999998</v>
      </c>
      <c r="H23" s="19">
        <f t="shared" ref="H23:I23" si="0">H24+H42+H47</f>
        <v>9984.92</v>
      </c>
      <c r="I23" s="19">
        <f t="shared" si="0"/>
        <v>10165.67</v>
      </c>
    </row>
    <row r="24" spans="1:9" s="12" customFormat="1" ht="28.5" customHeight="1">
      <c r="A24" s="20" t="s">
        <v>176</v>
      </c>
      <c r="B24" s="17">
        <v>904</v>
      </c>
      <c r="C24" s="18" t="s">
        <v>16</v>
      </c>
      <c r="D24" s="18" t="s">
        <v>18</v>
      </c>
      <c r="E24" s="21" t="s">
        <v>177</v>
      </c>
      <c r="F24" s="18"/>
      <c r="G24" s="19">
        <f>G25+G29+G35+G33</f>
        <v>8772.7087899999988</v>
      </c>
      <c r="H24" s="19">
        <f t="shared" ref="H24:I24" si="1">H25+H29+H35+H33</f>
        <v>8799.32</v>
      </c>
      <c r="I24" s="19">
        <f t="shared" si="1"/>
        <v>8980.07</v>
      </c>
    </row>
    <row r="25" spans="1:9" s="12" customFormat="1" ht="123.75" customHeight="1">
      <c r="A25" s="13" t="s">
        <v>19</v>
      </c>
      <c r="B25" s="17">
        <v>904</v>
      </c>
      <c r="C25" s="18" t="s">
        <v>16</v>
      </c>
      <c r="D25" s="18" t="s">
        <v>18</v>
      </c>
      <c r="E25" s="21" t="s">
        <v>177</v>
      </c>
      <c r="F25" s="18" t="s">
        <v>20</v>
      </c>
      <c r="G25" s="19">
        <f>G26</f>
        <v>6099.5048399999996</v>
      </c>
      <c r="H25" s="19">
        <f>H26</f>
        <v>5805.7</v>
      </c>
      <c r="I25" s="19">
        <f>I26</f>
        <v>5805.7</v>
      </c>
    </row>
    <row r="26" spans="1:9" s="12" customFormat="1" ht="65.25" customHeight="1">
      <c r="A26" s="13" t="s">
        <v>21</v>
      </c>
      <c r="B26" s="17">
        <v>904</v>
      </c>
      <c r="C26" s="18" t="s">
        <v>16</v>
      </c>
      <c r="D26" s="18" t="s">
        <v>18</v>
      </c>
      <c r="E26" s="21" t="s">
        <v>177</v>
      </c>
      <c r="F26" s="18" t="s">
        <v>22</v>
      </c>
      <c r="G26" s="6">
        <v>6099.5048399999996</v>
      </c>
      <c r="H26" s="19">
        <v>5805.7</v>
      </c>
      <c r="I26" s="19">
        <v>5805.7</v>
      </c>
    </row>
    <row r="27" spans="1:9" s="12" customFormat="1" ht="42" hidden="1" customHeight="1">
      <c r="A27" s="22" t="s">
        <v>23</v>
      </c>
      <c r="B27" s="17">
        <v>904</v>
      </c>
      <c r="C27" s="18" t="s">
        <v>16</v>
      </c>
      <c r="D27" s="18" t="s">
        <v>18</v>
      </c>
      <c r="E27" s="21" t="s">
        <v>177</v>
      </c>
      <c r="F27" s="18" t="s">
        <v>24</v>
      </c>
      <c r="G27" s="19">
        <v>2146</v>
      </c>
    </row>
    <row r="28" spans="1:9" s="12" customFormat="1" ht="59.25" hidden="1" customHeight="1">
      <c r="A28" s="22" t="s">
        <v>25</v>
      </c>
      <c r="B28" s="17">
        <v>904</v>
      </c>
      <c r="C28" s="18" t="s">
        <v>16</v>
      </c>
      <c r="D28" s="18" t="s">
        <v>18</v>
      </c>
      <c r="E28" s="21" t="s">
        <v>177</v>
      </c>
      <c r="F28" s="18" t="s">
        <v>26</v>
      </c>
      <c r="G28" s="19">
        <v>648</v>
      </c>
    </row>
    <row r="29" spans="1:9" s="12" customFormat="1" ht="63.75" customHeight="1">
      <c r="A29" s="13" t="s">
        <v>27</v>
      </c>
      <c r="B29" s="17">
        <v>904</v>
      </c>
      <c r="C29" s="18" t="s">
        <v>16</v>
      </c>
      <c r="D29" s="18" t="s">
        <v>18</v>
      </c>
      <c r="E29" s="21" t="s">
        <v>177</v>
      </c>
      <c r="F29" s="18" t="s">
        <v>28</v>
      </c>
      <c r="G29" s="19">
        <f>G30</f>
        <v>2671.1539499999999</v>
      </c>
      <c r="H29" s="19">
        <f>H30</f>
        <v>2983.02</v>
      </c>
      <c r="I29" s="19">
        <f>I30</f>
        <v>3163.77</v>
      </c>
    </row>
    <row r="30" spans="1:9" s="12" customFormat="1" ht="60" customHeight="1">
      <c r="A30" s="13" t="s">
        <v>29</v>
      </c>
      <c r="B30" s="17">
        <v>904</v>
      </c>
      <c r="C30" s="18" t="s">
        <v>16</v>
      </c>
      <c r="D30" s="18" t="s">
        <v>18</v>
      </c>
      <c r="E30" s="21" t="s">
        <v>177</v>
      </c>
      <c r="F30" s="18" t="s">
        <v>30</v>
      </c>
      <c r="G30" s="6">
        <v>2671.1539499999999</v>
      </c>
      <c r="H30" s="19">
        <v>2983.02</v>
      </c>
      <c r="I30" s="19">
        <v>3163.77</v>
      </c>
    </row>
    <row r="31" spans="1:9" s="12" customFormat="1" ht="35.25" hidden="1" customHeight="1">
      <c r="A31" s="22" t="s">
        <v>31</v>
      </c>
      <c r="B31" s="17">
        <v>904</v>
      </c>
      <c r="C31" s="18" t="s">
        <v>16</v>
      </c>
      <c r="D31" s="18" t="s">
        <v>18</v>
      </c>
      <c r="E31" s="21" t="s">
        <v>177</v>
      </c>
      <c r="F31" s="18" t="s">
        <v>32</v>
      </c>
      <c r="G31" s="19">
        <v>0</v>
      </c>
    </row>
    <row r="32" spans="1:9" s="12" customFormat="1" ht="56.25" hidden="1" customHeight="1">
      <c r="A32" s="22" t="s">
        <v>33</v>
      </c>
      <c r="B32" s="17">
        <v>904</v>
      </c>
      <c r="C32" s="18" t="s">
        <v>16</v>
      </c>
      <c r="D32" s="18" t="s">
        <v>18</v>
      </c>
      <c r="E32" s="21" t="s">
        <v>177</v>
      </c>
      <c r="F32" s="18" t="s">
        <v>34</v>
      </c>
      <c r="G32" s="19">
        <v>87.4</v>
      </c>
    </row>
    <row r="33" spans="1:9" s="12" customFormat="1" ht="48" hidden="1" customHeight="1">
      <c r="A33" s="22" t="s">
        <v>137</v>
      </c>
      <c r="B33" s="17"/>
      <c r="C33" s="18" t="s">
        <v>16</v>
      </c>
      <c r="D33" s="18" t="s">
        <v>18</v>
      </c>
      <c r="E33" s="21" t="s">
        <v>177</v>
      </c>
      <c r="F33" s="18" t="s">
        <v>138</v>
      </c>
      <c r="G33" s="19">
        <f>G34</f>
        <v>0</v>
      </c>
      <c r="H33" s="19">
        <f t="shared" ref="H33:I33" si="2">H34</f>
        <v>0</v>
      </c>
      <c r="I33" s="19">
        <f t="shared" si="2"/>
        <v>0</v>
      </c>
    </row>
    <row r="34" spans="1:9" s="12" customFormat="1" ht="56.25" hidden="1" customHeight="1">
      <c r="A34" s="22" t="s">
        <v>178</v>
      </c>
      <c r="B34" s="17"/>
      <c r="C34" s="18" t="s">
        <v>16</v>
      </c>
      <c r="D34" s="18" t="s">
        <v>18</v>
      </c>
      <c r="E34" s="21" t="s">
        <v>177</v>
      </c>
      <c r="F34" s="18" t="s">
        <v>179</v>
      </c>
      <c r="G34" s="19">
        <v>0</v>
      </c>
      <c r="H34" s="6">
        <v>0</v>
      </c>
      <c r="I34" s="6">
        <v>0</v>
      </c>
    </row>
    <row r="35" spans="1:9" s="12" customFormat="1" ht="28.5" customHeight="1">
      <c r="A35" s="23" t="s">
        <v>35</v>
      </c>
      <c r="B35" s="17">
        <v>904</v>
      </c>
      <c r="C35" s="18" t="s">
        <v>16</v>
      </c>
      <c r="D35" s="18" t="s">
        <v>18</v>
      </c>
      <c r="E35" s="21" t="s">
        <v>177</v>
      </c>
      <c r="F35" s="18" t="s">
        <v>36</v>
      </c>
      <c r="G35" s="19">
        <f>G36</f>
        <v>2.0499999999999998</v>
      </c>
      <c r="H35" s="19">
        <f>H36</f>
        <v>10.6</v>
      </c>
      <c r="I35" s="19">
        <f>I36</f>
        <v>10.6</v>
      </c>
    </row>
    <row r="36" spans="1:9" s="12" customFormat="1" ht="26.25" customHeight="1">
      <c r="A36" s="13" t="s">
        <v>37</v>
      </c>
      <c r="B36" s="24" t="s">
        <v>38</v>
      </c>
      <c r="C36" s="18" t="s">
        <v>16</v>
      </c>
      <c r="D36" s="18" t="s">
        <v>18</v>
      </c>
      <c r="E36" s="21" t="s">
        <v>177</v>
      </c>
      <c r="F36" s="18" t="s">
        <v>39</v>
      </c>
      <c r="G36" s="19">
        <v>2.0499999999999998</v>
      </c>
      <c r="H36" s="19">
        <v>10.6</v>
      </c>
      <c r="I36" s="19">
        <v>10.6</v>
      </c>
    </row>
    <row r="37" spans="1:9" s="12" customFormat="1" ht="27" hidden="1" customHeight="1">
      <c r="A37" s="22" t="s">
        <v>40</v>
      </c>
      <c r="B37" s="24" t="s">
        <v>38</v>
      </c>
      <c r="C37" s="18" t="s">
        <v>16</v>
      </c>
      <c r="D37" s="18" t="s">
        <v>18</v>
      </c>
      <c r="E37" s="18" t="s">
        <v>41</v>
      </c>
      <c r="F37" s="18" t="s">
        <v>42</v>
      </c>
      <c r="G37" s="19">
        <v>0</v>
      </c>
    </row>
    <row r="38" spans="1:9" s="12" customFormat="1" ht="26.25" hidden="1" customHeight="1">
      <c r="A38" s="22" t="s">
        <v>43</v>
      </c>
      <c r="B38" s="24" t="s">
        <v>38</v>
      </c>
      <c r="C38" s="18" t="s">
        <v>16</v>
      </c>
      <c r="D38" s="18" t="s">
        <v>18</v>
      </c>
      <c r="E38" s="18" t="s">
        <v>41</v>
      </c>
      <c r="F38" s="18" t="s">
        <v>44</v>
      </c>
      <c r="G38" s="19">
        <v>0</v>
      </c>
    </row>
    <row r="39" spans="1:9" s="12" customFormat="1" ht="37.5" customHeight="1">
      <c r="A39" s="49" t="s">
        <v>230</v>
      </c>
      <c r="B39" s="24"/>
      <c r="C39" s="18" t="s">
        <v>16</v>
      </c>
      <c r="D39" s="18" t="s">
        <v>18</v>
      </c>
      <c r="E39" s="21" t="s">
        <v>231</v>
      </c>
      <c r="F39" s="18"/>
      <c r="G39" s="19">
        <f>G40</f>
        <v>1706.5663999999999</v>
      </c>
    </row>
    <row r="40" spans="1:9" s="12" customFormat="1" ht="62.25" customHeight="1">
      <c r="A40" s="49" t="s">
        <v>27</v>
      </c>
      <c r="B40" s="24"/>
      <c r="C40" s="18" t="s">
        <v>16</v>
      </c>
      <c r="D40" s="18" t="s">
        <v>18</v>
      </c>
      <c r="E40" s="21" t="s">
        <v>231</v>
      </c>
      <c r="F40" s="18" t="s">
        <v>28</v>
      </c>
      <c r="G40" s="19">
        <f>G41</f>
        <v>1706.5663999999999</v>
      </c>
    </row>
    <row r="41" spans="1:9" s="12" customFormat="1" ht="64.5" customHeight="1">
      <c r="A41" s="49" t="s">
        <v>29</v>
      </c>
      <c r="B41" s="24"/>
      <c r="C41" s="18" t="s">
        <v>16</v>
      </c>
      <c r="D41" s="18" t="s">
        <v>18</v>
      </c>
      <c r="E41" s="21" t="s">
        <v>231</v>
      </c>
      <c r="F41" s="18" t="s">
        <v>30</v>
      </c>
      <c r="G41" s="6">
        <v>1706.5663999999999</v>
      </c>
    </row>
    <row r="42" spans="1:9" s="12" customFormat="1" ht="66.75" customHeight="1">
      <c r="A42" s="25" t="s">
        <v>180</v>
      </c>
      <c r="B42" s="24" t="s">
        <v>38</v>
      </c>
      <c r="C42" s="18" t="s">
        <v>16</v>
      </c>
      <c r="D42" s="18" t="s">
        <v>18</v>
      </c>
      <c r="E42" s="21" t="s">
        <v>181</v>
      </c>
      <c r="F42" s="18"/>
      <c r="G42" s="19">
        <f t="shared" ref="G42:I43" si="3">G43</f>
        <v>1415.0102099999999</v>
      </c>
      <c r="H42" s="19">
        <f t="shared" si="3"/>
        <v>1185.5999999999999</v>
      </c>
      <c r="I42" s="19">
        <f t="shared" si="3"/>
        <v>1185.5999999999999</v>
      </c>
    </row>
    <row r="43" spans="1:9" s="12" customFormat="1" ht="125.25" customHeight="1">
      <c r="A43" s="13" t="s">
        <v>19</v>
      </c>
      <c r="B43" s="24" t="s">
        <v>38</v>
      </c>
      <c r="C43" s="18" t="s">
        <v>16</v>
      </c>
      <c r="D43" s="18" t="s">
        <v>18</v>
      </c>
      <c r="E43" s="21" t="s">
        <v>181</v>
      </c>
      <c r="F43" s="18" t="s">
        <v>20</v>
      </c>
      <c r="G43" s="19">
        <f t="shared" si="3"/>
        <v>1415.0102099999999</v>
      </c>
      <c r="H43" s="19">
        <f t="shared" si="3"/>
        <v>1185.5999999999999</v>
      </c>
      <c r="I43" s="19">
        <f t="shared" si="3"/>
        <v>1185.5999999999999</v>
      </c>
    </row>
    <row r="44" spans="1:9" s="12" customFormat="1" ht="60" customHeight="1">
      <c r="A44" s="13" t="s">
        <v>21</v>
      </c>
      <c r="B44" s="24" t="s">
        <v>38</v>
      </c>
      <c r="C44" s="18" t="s">
        <v>16</v>
      </c>
      <c r="D44" s="18" t="s">
        <v>18</v>
      </c>
      <c r="E44" s="21" t="s">
        <v>181</v>
      </c>
      <c r="F44" s="18" t="s">
        <v>22</v>
      </c>
      <c r="G44" s="6">
        <v>1415.0102099999999</v>
      </c>
      <c r="H44" s="19">
        <v>1185.5999999999999</v>
      </c>
      <c r="I44" s="19">
        <v>1185.5999999999999</v>
      </c>
    </row>
    <row r="45" spans="1:9" s="12" customFormat="1" ht="40.5" hidden="1" customHeight="1">
      <c r="A45" s="22" t="s">
        <v>23</v>
      </c>
      <c r="B45" s="24" t="s">
        <v>38</v>
      </c>
      <c r="C45" s="18" t="s">
        <v>16</v>
      </c>
      <c r="D45" s="18" t="s">
        <v>18</v>
      </c>
      <c r="E45" s="18" t="s">
        <v>45</v>
      </c>
      <c r="F45" s="18" t="s">
        <v>24</v>
      </c>
      <c r="G45" s="19">
        <v>508</v>
      </c>
    </row>
    <row r="46" spans="1:9" s="12" customFormat="1" ht="93.75" hidden="1">
      <c r="A46" s="22" t="s">
        <v>25</v>
      </c>
      <c r="B46" s="24" t="s">
        <v>38</v>
      </c>
      <c r="C46" s="18" t="s">
        <v>16</v>
      </c>
      <c r="D46" s="18" t="s">
        <v>18</v>
      </c>
      <c r="E46" s="18" t="s">
        <v>45</v>
      </c>
      <c r="F46" s="18" t="s">
        <v>26</v>
      </c>
      <c r="G46" s="19">
        <v>0</v>
      </c>
    </row>
    <row r="47" spans="1:9" s="12" customFormat="1" ht="61.5" customHeight="1">
      <c r="A47" s="22" t="s">
        <v>182</v>
      </c>
      <c r="B47" s="24"/>
      <c r="C47" s="18" t="s">
        <v>16</v>
      </c>
      <c r="D47" s="18" t="s">
        <v>18</v>
      </c>
      <c r="E47" s="18" t="s">
        <v>183</v>
      </c>
      <c r="F47" s="18"/>
      <c r="G47" s="19">
        <f>G48</f>
        <v>88.343999999999994</v>
      </c>
      <c r="H47" s="19">
        <f t="shared" ref="H47:I48" si="4">H48</f>
        <v>0</v>
      </c>
      <c r="I47" s="19">
        <f t="shared" si="4"/>
        <v>0</v>
      </c>
    </row>
    <row r="48" spans="1:9" s="12" customFormat="1" ht="122.25" customHeight="1">
      <c r="A48" s="13" t="s">
        <v>19</v>
      </c>
      <c r="B48" s="24"/>
      <c r="C48" s="18" t="s">
        <v>16</v>
      </c>
      <c r="D48" s="18" t="s">
        <v>18</v>
      </c>
      <c r="E48" s="18" t="s">
        <v>183</v>
      </c>
      <c r="F48" s="18" t="s">
        <v>20</v>
      </c>
      <c r="G48" s="19">
        <f>G49</f>
        <v>88.343999999999994</v>
      </c>
      <c r="H48" s="19">
        <f t="shared" si="4"/>
        <v>0</v>
      </c>
      <c r="I48" s="19">
        <f t="shared" si="4"/>
        <v>0</v>
      </c>
    </row>
    <row r="49" spans="1:9" s="12" customFormat="1" ht="61.5" customHeight="1">
      <c r="A49" s="13" t="s">
        <v>21</v>
      </c>
      <c r="B49" s="24"/>
      <c r="C49" s="18" t="s">
        <v>16</v>
      </c>
      <c r="D49" s="18" t="s">
        <v>18</v>
      </c>
      <c r="E49" s="18" t="s">
        <v>183</v>
      </c>
      <c r="F49" s="18" t="s">
        <v>22</v>
      </c>
      <c r="G49" s="6">
        <v>88.343999999999994</v>
      </c>
      <c r="H49" s="19">
        <v>0</v>
      </c>
      <c r="I49" s="19">
        <v>0</v>
      </c>
    </row>
    <row r="50" spans="1:9" s="12" customFormat="1" ht="37.5" hidden="1">
      <c r="A50" s="22" t="s">
        <v>46</v>
      </c>
      <c r="B50" s="24" t="s">
        <v>38</v>
      </c>
      <c r="C50" s="18" t="s">
        <v>16</v>
      </c>
      <c r="D50" s="18" t="s">
        <v>47</v>
      </c>
      <c r="E50" s="18"/>
      <c r="F50" s="18"/>
      <c r="G50" s="19">
        <f>G51</f>
        <v>0</v>
      </c>
      <c r="H50" s="19">
        <f t="shared" ref="H50:I51" si="5">H51</f>
        <v>0</v>
      </c>
      <c r="I50" s="19">
        <f t="shared" si="5"/>
        <v>0</v>
      </c>
    </row>
    <row r="51" spans="1:9" s="12" customFormat="1" ht="45" hidden="1" customHeight="1">
      <c r="A51" s="26" t="s">
        <v>184</v>
      </c>
      <c r="B51" s="24" t="s">
        <v>38</v>
      </c>
      <c r="C51" s="18" t="s">
        <v>16</v>
      </c>
      <c r="D51" s="18" t="s">
        <v>47</v>
      </c>
      <c r="E51" s="27" t="s">
        <v>185</v>
      </c>
      <c r="F51" s="18"/>
      <c r="G51" s="19">
        <f>G52</f>
        <v>0</v>
      </c>
      <c r="H51" s="19">
        <f t="shared" si="5"/>
        <v>0</v>
      </c>
      <c r="I51" s="19">
        <f t="shared" si="5"/>
        <v>0</v>
      </c>
    </row>
    <row r="52" spans="1:9" s="12" customFormat="1" ht="58.5" hidden="1" customHeight="1">
      <c r="A52" s="13" t="s">
        <v>27</v>
      </c>
      <c r="B52" s="24" t="s">
        <v>38</v>
      </c>
      <c r="C52" s="18" t="s">
        <v>16</v>
      </c>
      <c r="D52" s="18" t="s">
        <v>47</v>
      </c>
      <c r="E52" s="27" t="s">
        <v>185</v>
      </c>
      <c r="F52" s="7" t="s">
        <v>28</v>
      </c>
      <c r="G52" s="19">
        <f>G53</f>
        <v>0</v>
      </c>
      <c r="H52" s="19">
        <f>H53</f>
        <v>0</v>
      </c>
      <c r="I52" s="19">
        <f>I53</f>
        <v>0</v>
      </c>
    </row>
    <row r="53" spans="1:9" s="12" customFormat="1" ht="57.75" hidden="1" customHeight="1">
      <c r="A53" s="13" t="s">
        <v>29</v>
      </c>
      <c r="B53" s="24" t="s">
        <v>38</v>
      </c>
      <c r="C53" s="18" t="s">
        <v>16</v>
      </c>
      <c r="D53" s="18" t="s">
        <v>47</v>
      </c>
      <c r="E53" s="27" t="s">
        <v>185</v>
      </c>
      <c r="F53" s="7" t="s">
        <v>30</v>
      </c>
      <c r="G53" s="19">
        <v>0</v>
      </c>
      <c r="H53" s="19">
        <v>0</v>
      </c>
      <c r="I53" s="19">
        <v>0</v>
      </c>
    </row>
    <row r="54" spans="1:9" s="12" customFormat="1" ht="27.75" hidden="1" customHeight="1">
      <c r="A54" s="28" t="s">
        <v>186</v>
      </c>
      <c r="B54" s="24" t="s">
        <v>38</v>
      </c>
      <c r="C54" s="24" t="s">
        <v>16</v>
      </c>
      <c r="D54" s="24" t="s">
        <v>145</v>
      </c>
      <c r="E54" s="24"/>
      <c r="F54" s="24"/>
      <c r="G54" s="19">
        <f t="shared" ref="G54:I56" si="6">G55</f>
        <v>0</v>
      </c>
      <c r="H54" s="19">
        <f t="shared" si="6"/>
        <v>50</v>
      </c>
      <c r="I54" s="19">
        <f t="shared" si="6"/>
        <v>50</v>
      </c>
    </row>
    <row r="55" spans="1:9" s="12" customFormat="1" ht="36.75" hidden="1" customHeight="1">
      <c r="A55" s="29" t="s">
        <v>187</v>
      </c>
      <c r="B55" s="24" t="s">
        <v>38</v>
      </c>
      <c r="C55" s="24" t="s">
        <v>16</v>
      </c>
      <c r="D55" s="24" t="s">
        <v>145</v>
      </c>
      <c r="E55" s="21" t="s">
        <v>188</v>
      </c>
      <c r="F55" s="24"/>
      <c r="G55" s="19">
        <f t="shared" si="6"/>
        <v>0</v>
      </c>
      <c r="H55" s="19">
        <f t="shared" si="6"/>
        <v>50</v>
      </c>
      <c r="I55" s="19">
        <f t="shared" si="6"/>
        <v>50</v>
      </c>
    </row>
    <row r="56" spans="1:9" s="12" customFormat="1" ht="30" hidden="1" customHeight="1">
      <c r="A56" s="28" t="s">
        <v>35</v>
      </c>
      <c r="B56" s="24" t="s">
        <v>38</v>
      </c>
      <c r="C56" s="24" t="s">
        <v>16</v>
      </c>
      <c r="D56" s="24" t="s">
        <v>145</v>
      </c>
      <c r="E56" s="21" t="s">
        <v>188</v>
      </c>
      <c r="F56" s="24" t="s">
        <v>36</v>
      </c>
      <c r="G56" s="19">
        <f t="shared" si="6"/>
        <v>0</v>
      </c>
      <c r="H56" s="19">
        <f t="shared" si="6"/>
        <v>50</v>
      </c>
      <c r="I56" s="19">
        <f t="shared" si="6"/>
        <v>50</v>
      </c>
    </row>
    <row r="57" spans="1:9" s="12" customFormat="1" ht="18.75" hidden="1">
      <c r="A57" s="28" t="s">
        <v>48</v>
      </c>
      <c r="B57" s="14">
        <v>904</v>
      </c>
      <c r="C57" s="24" t="s">
        <v>16</v>
      </c>
      <c r="D57" s="24" t="s">
        <v>145</v>
      </c>
      <c r="E57" s="21" t="s">
        <v>188</v>
      </c>
      <c r="F57" s="24" t="s">
        <v>49</v>
      </c>
      <c r="G57" s="19">
        <v>0</v>
      </c>
      <c r="H57" s="19">
        <v>50</v>
      </c>
      <c r="I57" s="19">
        <v>50</v>
      </c>
    </row>
    <row r="58" spans="1:9" s="12" customFormat="1" ht="33" customHeight="1">
      <c r="A58" s="30" t="s">
        <v>50</v>
      </c>
      <c r="B58" s="14">
        <v>904</v>
      </c>
      <c r="C58" s="24" t="s">
        <v>16</v>
      </c>
      <c r="D58" s="24" t="s">
        <v>51</v>
      </c>
      <c r="E58" s="24"/>
      <c r="F58" s="24"/>
      <c r="G58" s="19">
        <f>G63+G71+G76+G59</f>
        <v>939.46</v>
      </c>
      <c r="H58" s="19">
        <f>H63+H71+H76</f>
        <v>3286.3700000000003</v>
      </c>
      <c r="I58" s="19">
        <f>I63+I71+I76</f>
        <v>4031.1959999999999</v>
      </c>
    </row>
    <row r="59" spans="1:9" s="12" customFormat="1" ht="56.25">
      <c r="A59" s="28" t="s">
        <v>52</v>
      </c>
      <c r="B59" s="14">
        <v>904</v>
      </c>
      <c r="C59" s="24" t="s">
        <v>16</v>
      </c>
      <c r="D59" s="24" t="s">
        <v>51</v>
      </c>
      <c r="E59" s="7" t="s">
        <v>232</v>
      </c>
      <c r="F59" s="24"/>
      <c r="G59" s="19">
        <f t="shared" ref="G59:I60" si="7">G60</f>
        <v>8</v>
      </c>
      <c r="H59" s="19">
        <f t="shared" si="7"/>
        <v>0</v>
      </c>
      <c r="I59" s="19">
        <f t="shared" si="7"/>
        <v>0</v>
      </c>
    </row>
    <row r="60" spans="1:9" s="12" customFormat="1" ht="56.25">
      <c r="A60" s="13" t="s">
        <v>27</v>
      </c>
      <c r="B60" s="14">
        <v>904</v>
      </c>
      <c r="C60" s="24" t="s">
        <v>16</v>
      </c>
      <c r="D60" s="24" t="s">
        <v>51</v>
      </c>
      <c r="E60" s="7" t="s">
        <v>232</v>
      </c>
      <c r="F60" s="24" t="s">
        <v>28</v>
      </c>
      <c r="G60" s="19">
        <f t="shared" si="7"/>
        <v>8</v>
      </c>
      <c r="H60" s="19">
        <f t="shared" si="7"/>
        <v>0</v>
      </c>
      <c r="I60" s="19">
        <f t="shared" si="7"/>
        <v>0</v>
      </c>
    </row>
    <row r="61" spans="1:9" s="12" customFormat="1" ht="60.75" customHeight="1">
      <c r="A61" s="13" t="s">
        <v>29</v>
      </c>
      <c r="B61" s="14">
        <v>904</v>
      </c>
      <c r="C61" s="24" t="s">
        <v>16</v>
      </c>
      <c r="D61" s="24" t="s">
        <v>51</v>
      </c>
      <c r="E61" s="7" t="s">
        <v>232</v>
      </c>
      <c r="F61" s="24" t="s">
        <v>30</v>
      </c>
      <c r="G61" s="6">
        <v>8</v>
      </c>
      <c r="H61" s="19"/>
      <c r="I61" s="19"/>
    </row>
    <row r="62" spans="1:9" s="12" customFormat="1" ht="0.75" hidden="1" customHeight="1">
      <c r="A62" s="22" t="s">
        <v>33</v>
      </c>
      <c r="B62" s="14">
        <v>904</v>
      </c>
      <c r="C62" s="24" t="s">
        <v>16</v>
      </c>
      <c r="D62" s="24" t="s">
        <v>51</v>
      </c>
      <c r="E62" s="24" t="s">
        <v>53</v>
      </c>
      <c r="F62" s="24" t="s">
        <v>34</v>
      </c>
      <c r="G62" s="19">
        <v>70</v>
      </c>
    </row>
    <row r="63" spans="1:9" s="12" customFormat="1" ht="31.5" customHeight="1">
      <c r="A63" s="31" t="s">
        <v>189</v>
      </c>
      <c r="B63" s="14">
        <v>904</v>
      </c>
      <c r="C63" s="24" t="s">
        <v>16</v>
      </c>
      <c r="D63" s="24" t="s">
        <v>51</v>
      </c>
      <c r="E63" s="21" t="s">
        <v>190</v>
      </c>
      <c r="F63" s="24"/>
      <c r="G63" s="19">
        <f t="shared" ref="G63:I64" si="8">G64</f>
        <v>183</v>
      </c>
      <c r="H63" s="19">
        <f t="shared" si="8"/>
        <v>315</v>
      </c>
      <c r="I63" s="19">
        <f t="shared" si="8"/>
        <v>315</v>
      </c>
    </row>
    <row r="64" spans="1:9" s="12" customFormat="1" ht="66" customHeight="1">
      <c r="A64" s="13" t="s">
        <v>27</v>
      </c>
      <c r="B64" s="14">
        <v>904</v>
      </c>
      <c r="C64" s="24" t="s">
        <v>16</v>
      </c>
      <c r="D64" s="24" t="s">
        <v>51</v>
      </c>
      <c r="E64" s="21" t="s">
        <v>190</v>
      </c>
      <c r="F64" s="15" t="s">
        <v>28</v>
      </c>
      <c r="G64" s="19">
        <f t="shared" si="8"/>
        <v>183</v>
      </c>
      <c r="H64" s="19">
        <f t="shared" si="8"/>
        <v>315</v>
      </c>
      <c r="I64" s="19">
        <f t="shared" si="8"/>
        <v>315</v>
      </c>
    </row>
    <row r="65" spans="1:9" s="12" customFormat="1" ht="60" customHeight="1">
      <c r="A65" s="13" t="s">
        <v>29</v>
      </c>
      <c r="B65" s="14">
        <v>904</v>
      </c>
      <c r="C65" s="24" t="s">
        <v>16</v>
      </c>
      <c r="D65" s="24" t="s">
        <v>51</v>
      </c>
      <c r="E65" s="21" t="s">
        <v>190</v>
      </c>
      <c r="F65" s="15" t="s">
        <v>30</v>
      </c>
      <c r="G65" s="6">
        <v>183</v>
      </c>
      <c r="H65" s="19">
        <v>315</v>
      </c>
      <c r="I65" s="19">
        <v>315</v>
      </c>
    </row>
    <row r="66" spans="1:9" s="12" customFormat="1" ht="31.5" hidden="1" customHeight="1">
      <c r="A66" s="22" t="s">
        <v>40</v>
      </c>
      <c r="B66" s="14">
        <v>904</v>
      </c>
      <c r="C66" s="24" t="s">
        <v>16</v>
      </c>
      <c r="D66" s="24" t="s">
        <v>51</v>
      </c>
      <c r="E66" s="24" t="s">
        <v>54</v>
      </c>
      <c r="F66" s="24" t="s">
        <v>42</v>
      </c>
      <c r="G66" s="19">
        <v>0</v>
      </c>
    </row>
    <row r="67" spans="1:9" s="12" customFormat="1" ht="1.5" hidden="1" customHeight="1">
      <c r="A67" s="28" t="s">
        <v>55</v>
      </c>
      <c r="B67" s="14">
        <v>904</v>
      </c>
      <c r="C67" s="24" t="s">
        <v>16</v>
      </c>
      <c r="D67" s="24" t="s">
        <v>51</v>
      </c>
      <c r="E67" s="24" t="s">
        <v>56</v>
      </c>
      <c r="F67" s="24"/>
      <c r="G67" s="19">
        <f>G68</f>
        <v>0</v>
      </c>
    </row>
    <row r="68" spans="1:9" s="12" customFormat="1" ht="60.75" hidden="1" customHeight="1">
      <c r="A68" s="13" t="s">
        <v>27</v>
      </c>
      <c r="B68" s="14">
        <v>904</v>
      </c>
      <c r="C68" s="24" t="s">
        <v>16</v>
      </c>
      <c r="D68" s="24" t="s">
        <v>51</v>
      </c>
      <c r="E68" s="24" t="s">
        <v>56</v>
      </c>
      <c r="F68" s="24" t="s">
        <v>28</v>
      </c>
      <c r="G68" s="19">
        <f>G69</f>
        <v>0</v>
      </c>
    </row>
    <row r="69" spans="1:9" s="12" customFormat="1" ht="56.25" hidden="1" customHeight="1">
      <c r="A69" s="13" t="s">
        <v>29</v>
      </c>
      <c r="B69" s="14">
        <v>904</v>
      </c>
      <c r="C69" s="24" t="s">
        <v>16</v>
      </c>
      <c r="D69" s="24" t="s">
        <v>51</v>
      </c>
      <c r="E69" s="24" t="s">
        <v>56</v>
      </c>
      <c r="F69" s="24" t="s">
        <v>30</v>
      </c>
      <c r="G69" s="19">
        <v>0</v>
      </c>
    </row>
    <row r="70" spans="1:9" s="12" customFormat="1" ht="56.25" hidden="1">
      <c r="A70" s="22" t="s">
        <v>33</v>
      </c>
      <c r="B70" s="14">
        <v>904</v>
      </c>
      <c r="C70" s="24" t="s">
        <v>16</v>
      </c>
      <c r="D70" s="24" t="s">
        <v>51</v>
      </c>
      <c r="E70" s="24" t="s">
        <v>56</v>
      </c>
      <c r="F70" s="24" t="s">
        <v>34</v>
      </c>
      <c r="G70" s="19">
        <v>100</v>
      </c>
    </row>
    <row r="71" spans="1:9" s="12" customFormat="1" ht="37.5">
      <c r="A71" s="25" t="s">
        <v>191</v>
      </c>
      <c r="B71" s="14">
        <v>904</v>
      </c>
      <c r="C71" s="24" t="s">
        <v>16</v>
      </c>
      <c r="D71" s="24" t="s">
        <v>51</v>
      </c>
      <c r="E71" s="21" t="s">
        <v>192</v>
      </c>
      <c r="F71" s="24"/>
      <c r="G71" s="19">
        <f>G72+G74</f>
        <v>748.46</v>
      </c>
      <c r="H71" s="19">
        <f>H72+H74</f>
        <v>2117.3700000000003</v>
      </c>
      <c r="I71" s="19">
        <f>I72+I74</f>
        <v>1933.1959999999999</v>
      </c>
    </row>
    <row r="72" spans="1:9" s="12" customFormat="1" ht="56.25">
      <c r="A72" s="13" t="s">
        <v>27</v>
      </c>
      <c r="B72" s="14">
        <v>904</v>
      </c>
      <c r="C72" s="24" t="s">
        <v>16</v>
      </c>
      <c r="D72" s="24" t="s">
        <v>51</v>
      </c>
      <c r="E72" s="21" t="s">
        <v>192</v>
      </c>
      <c r="F72" s="24" t="s">
        <v>28</v>
      </c>
      <c r="G72" s="19">
        <f>G73</f>
        <v>733.74400000000003</v>
      </c>
      <c r="H72" s="19">
        <f>H73</f>
        <v>2100.0700000000002</v>
      </c>
      <c r="I72" s="19">
        <f>I73</f>
        <v>1915.896</v>
      </c>
    </row>
    <row r="73" spans="1:9" s="12" customFormat="1" ht="56.25">
      <c r="A73" s="13" t="s">
        <v>29</v>
      </c>
      <c r="B73" s="14">
        <v>904</v>
      </c>
      <c r="C73" s="24" t="s">
        <v>16</v>
      </c>
      <c r="D73" s="24" t="s">
        <v>51</v>
      </c>
      <c r="E73" s="21" t="s">
        <v>192</v>
      </c>
      <c r="F73" s="24" t="s">
        <v>30</v>
      </c>
      <c r="G73" s="6">
        <v>733.74400000000003</v>
      </c>
      <c r="H73" s="19">
        <v>2100.0700000000002</v>
      </c>
      <c r="I73" s="19">
        <v>1915.896</v>
      </c>
    </row>
    <row r="74" spans="1:9" s="12" customFormat="1" ht="18.75">
      <c r="A74" s="23" t="s">
        <v>35</v>
      </c>
      <c r="B74" s="17">
        <v>904</v>
      </c>
      <c r="C74" s="18" t="s">
        <v>16</v>
      </c>
      <c r="D74" s="18" t="s">
        <v>51</v>
      </c>
      <c r="E74" s="21" t="s">
        <v>192</v>
      </c>
      <c r="F74" s="18" t="s">
        <v>36</v>
      </c>
      <c r="G74" s="19">
        <f>G75</f>
        <v>14.715999999999999</v>
      </c>
      <c r="H74" s="19">
        <f>H75</f>
        <v>17.3</v>
      </c>
      <c r="I74" s="19">
        <f>I75</f>
        <v>17.3</v>
      </c>
    </row>
    <row r="75" spans="1:9" s="12" customFormat="1" ht="30.75" customHeight="1">
      <c r="A75" s="13" t="s">
        <v>37</v>
      </c>
      <c r="B75" s="24" t="s">
        <v>38</v>
      </c>
      <c r="C75" s="18" t="s">
        <v>16</v>
      </c>
      <c r="D75" s="18" t="s">
        <v>51</v>
      </c>
      <c r="E75" s="21" t="s">
        <v>192</v>
      </c>
      <c r="F75" s="18" t="s">
        <v>39</v>
      </c>
      <c r="G75" s="6">
        <v>14.715999999999999</v>
      </c>
      <c r="H75" s="19">
        <v>17.3</v>
      </c>
      <c r="I75" s="19">
        <v>17.3</v>
      </c>
    </row>
    <row r="76" spans="1:9" s="12" customFormat="1" ht="23.25" hidden="1" customHeight="1">
      <c r="A76" s="32" t="s">
        <v>193</v>
      </c>
      <c r="B76" s="14">
        <v>904</v>
      </c>
      <c r="C76" s="24" t="s">
        <v>16</v>
      </c>
      <c r="D76" s="24" t="s">
        <v>51</v>
      </c>
      <c r="E76" s="21">
        <v>9990026150</v>
      </c>
      <c r="F76" s="24"/>
      <c r="G76" s="19">
        <f t="shared" ref="G76:I77" si="9">G77</f>
        <v>0</v>
      </c>
      <c r="H76" s="19">
        <f t="shared" si="9"/>
        <v>854</v>
      </c>
      <c r="I76" s="19">
        <f t="shared" si="9"/>
        <v>1783</v>
      </c>
    </row>
    <row r="77" spans="1:9" s="12" customFormat="1" ht="21.75" hidden="1" customHeight="1">
      <c r="A77" s="28" t="s">
        <v>35</v>
      </c>
      <c r="B77" s="14">
        <v>904</v>
      </c>
      <c r="C77" s="24" t="s">
        <v>16</v>
      </c>
      <c r="D77" s="24" t="s">
        <v>51</v>
      </c>
      <c r="E77" s="21">
        <v>9990026150</v>
      </c>
      <c r="F77" s="24" t="s">
        <v>36</v>
      </c>
      <c r="G77" s="19">
        <f t="shared" si="9"/>
        <v>0</v>
      </c>
      <c r="H77" s="19">
        <f t="shared" si="9"/>
        <v>854</v>
      </c>
      <c r="I77" s="19">
        <f t="shared" si="9"/>
        <v>1783</v>
      </c>
    </row>
    <row r="78" spans="1:9" s="12" customFormat="1" ht="24.75" hidden="1" customHeight="1">
      <c r="A78" s="28" t="s">
        <v>48</v>
      </c>
      <c r="B78" s="14">
        <v>904</v>
      </c>
      <c r="C78" s="24" t="s">
        <v>16</v>
      </c>
      <c r="D78" s="24" t="s">
        <v>51</v>
      </c>
      <c r="E78" s="21">
        <v>9990026150</v>
      </c>
      <c r="F78" s="24" t="s">
        <v>49</v>
      </c>
      <c r="G78" s="19">
        <v>0</v>
      </c>
      <c r="H78" s="19">
        <v>854</v>
      </c>
      <c r="I78" s="19">
        <v>1783</v>
      </c>
    </row>
    <row r="79" spans="1:9" s="12" customFormat="1" ht="18.75">
      <c r="A79" s="13" t="s">
        <v>59</v>
      </c>
      <c r="B79" s="14">
        <v>904</v>
      </c>
      <c r="C79" s="15" t="s">
        <v>60</v>
      </c>
      <c r="D79" s="15"/>
      <c r="E79" s="15"/>
      <c r="F79" s="15"/>
      <c r="G79" s="16">
        <f t="shared" ref="G79:I80" si="10">G80</f>
        <v>745</v>
      </c>
      <c r="H79" s="16">
        <f t="shared" si="10"/>
        <v>706.2</v>
      </c>
      <c r="I79" s="16">
        <f t="shared" si="10"/>
        <v>769.8</v>
      </c>
    </row>
    <row r="80" spans="1:9" s="12" customFormat="1" ht="37.5">
      <c r="A80" s="13" t="s">
        <v>61</v>
      </c>
      <c r="B80" s="14">
        <v>904</v>
      </c>
      <c r="C80" s="15" t="s">
        <v>60</v>
      </c>
      <c r="D80" s="15" t="s">
        <v>62</v>
      </c>
      <c r="E80" s="15"/>
      <c r="F80" s="15"/>
      <c r="G80" s="16">
        <f t="shared" si="10"/>
        <v>745</v>
      </c>
      <c r="H80" s="16">
        <f t="shared" si="10"/>
        <v>706.2</v>
      </c>
      <c r="I80" s="16">
        <f t="shared" si="10"/>
        <v>769.8</v>
      </c>
    </row>
    <row r="81" spans="1:9" s="12" customFormat="1" ht="75">
      <c r="A81" s="31" t="s">
        <v>63</v>
      </c>
      <c r="B81" s="14">
        <v>904</v>
      </c>
      <c r="C81" s="15" t="s">
        <v>60</v>
      </c>
      <c r="D81" s="15" t="s">
        <v>62</v>
      </c>
      <c r="E81" s="33" t="s">
        <v>194</v>
      </c>
      <c r="F81" s="15"/>
      <c r="G81" s="16">
        <f>G82+G86</f>
        <v>745</v>
      </c>
      <c r="H81" s="16">
        <f>H82+H86</f>
        <v>706.2</v>
      </c>
      <c r="I81" s="16">
        <f>I82+I86</f>
        <v>769.8</v>
      </c>
    </row>
    <row r="82" spans="1:9" s="12" customFormat="1" ht="123.75" customHeight="1">
      <c r="A82" s="13" t="s">
        <v>19</v>
      </c>
      <c r="B82" s="14">
        <v>904</v>
      </c>
      <c r="C82" s="15" t="s">
        <v>60</v>
      </c>
      <c r="D82" s="15" t="s">
        <v>62</v>
      </c>
      <c r="E82" s="33" t="s">
        <v>194</v>
      </c>
      <c r="F82" s="15" t="s">
        <v>20</v>
      </c>
      <c r="G82" s="16">
        <f>G83</f>
        <v>652.46046999999999</v>
      </c>
      <c r="H82" s="16">
        <f>H83</f>
        <v>706.2</v>
      </c>
      <c r="I82" s="16">
        <f>I83</f>
        <v>769.8</v>
      </c>
    </row>
    <row r="83" spans="1:9" s="12" customFormat="1" ht="56.25" customHeight="1">
      <c r="A83" s="13" t="s">
        <v>21</v>
      </c>
      <c r="B83" s="14">
        <v>904</v>
      </c>
      <c r="C83" s="15" t="s">
        <v>60</v>
      </c>
      <c r="D83" s="15" t="s">
        <v>62</v>
      </c>
      <c r="E83" s="33" t="s">
        <v>194</v>
      </c>
      <c r="F83" s="15" t="s">
        <v>22</v>
      </c>
      <c r="G83" s="50">
        <v>652.46046999999999</v>
      </c>
      <c r="H83" s="16">
        <v>706.2</v>
      </c>
      <c r="I83" s="16">
        <v>769.8</v>
      </c>
    </row>
    <row r="84" spans="1:9" s="12" customFormat="1" ht="0.75" hidden="1" customHeight="1">
      <c r="A84" s="22" t="s">
        <v>23</v>
      </c>
      <c r="B84" s="14">
        <v>904</v>
      </c>
      <c r="C84" s="15" t="s">
        <v>60</v>
      </c>
      <c r="D84" s="15" t="s">
        <v>62</v>
      </c>
      <c r="E84" s="33" t="s">
        <v>194</v>
      </c>
      <c r="F84" s="15" t="s">
        <v>24</v>
      </c>
      <c r="G84" s="16">
        <v>0</v>
      </c>
    </row>
    <row r="85" spans="1:9" s="12" customFormat="1" ht="93.75" hidden="1">
      <c r="A85" s="22" t="s">
        <v>25</v>
      </c>
      <c r="B85" s="14">
        <v>904</v>
      </c>
      <c r="C85" s="15" t="s">
        <v>60</v>
      </c>
      <c r="D85" s="15" t="s">
        <v>62</v>
      </c>
      <c r="E85" s="33" t="s">
        <v>194</v>
      </c>
      <c r="F85" s="15" t="s">
        <v>26</v>
      </c>
      <c r="G85" s="16"/>
    </row>
    <row r="86" spans="1:9" s="12" customFormat="1" ht="56.25">
      <c r="A86" s="13" t="s">
        <v>27</v>
      </c>
      <c r="B86" s="14">
        <v>904</v>
      </c>
      <c r="C86" s="15" t="s">
        <v>60</v>
      </c>
      <c r="D86" s="15" t="s">
        <v>62</v>
      </c>
      <c r="E86" s="33" t="s">
        <v>194</v>
      </c>
      <c r="F86" s="15" t="s">
        <v>28</v>
      </c>
      <c r="G86" s="16">
        <f>G87</f>
        <v>92.539529999999999</v>
      </c>
      <c r="H86" s="16">
        <f>H87</f>
        <v>0</v>
      </c>
      <c r="I86" s="16">
        <f>I87</f>
        <v>0</v>
      </c>
    </row>
    <row r="87" spans="1:9" s="12" customFormat="1" ht="56.25">
      <c r="A87" s="13" t="s">
        <v>29</v>
      </c>
      <c r="B87" s="14">
        <v>904</v>
      </c>
      <c r="C87" s="15" t="s">
        <v>60</v>
      </c>
      <c r="D87" s="15" t="s">
        <v>62</v>
      </c>
      <c r="E87" s="33" t="s">
        <v>194</v>
      </c>
      <c r="F87" s="15" t="s">
        <v>30</v>
      </c>
      <c r="G87" s="50">
        <v>92.539529999999999</v>
      </c>
      <c r="H87" s="16">
        <v>0</v>
      </c>
      <c r="I87" s="16">
        <v>0</v>
      </c>
    </row>
    <row r="88" spans="1:9" s="12" customFormat="1" ht="56.25" hidden="1">
      <c r="A88" s="22" t="s">
        <v>31</v>
      </c>
      <c r="B88" s="14">
        <v>904</v>
      </c>
      <c r="C88" s="15" t="s">
        <v>60</v>
      </c>
      <c r="D88" s="15" t="s">
        <v>62</v>
      </c>
      <c r="E88" s="15" t="s">
        <v>64</v>
      </c>
      <c r="F88" s="15" t="s">
        <v>32</v>
      </c>
      <c r="G88" s="16">
        <v>0</v>
      </c>
    </row>
    <row r="89" spans="1:9" s="12" customFormat="1" ht="56.25" hidden="1">
      <c r="A89" s="22" t="s">
        <v>33</v>
      </c>
      <c r="B89" s="14">
        <v>904</v>
      </c>
      <c r="C89" s="15" t="s">
        <v>60</v>
      </c>
      <c r="D89" s="15" t="s">
        <v>62</v>
      </c>
      <c r="E89" s="15" t="s">
        <v>64</v>
      </c>
      <c r="F89" s="15" t="s">
        <v>34</v>
      </c>
      <c r="G89" s="16"/>
    </row>
    <row r="90" spans="1:9" s="12" customFormat="1" ht="39" customHeight="1">
      <c r="A90" s="22" t="s">
        <v>65</v>
      </c>
      <c r="B90" s="14">
        <v>904</v>
      </c>
      <c r="C90" s="15" t="s">
        <v>62</v>
      </c>
      <c r="D90" s="15"/>
      <c r="E90" s="15"/>
      <c r="F90" s="15"/>
      <c r="G90" s="16">
        <f t="shared" ref="G90:I93" si="11">G91</f>
        <v>192.3356</v>
      </c>
      <c r="H90" s="16">
        <f t="shared" si="11"/>
        <v>450</v>
      </c>
      <c r="I90" s="16">
        <f t="shared" si="11"/>
        <v>450</v>
      </c>
    </row>
    <row r="91" spans="1:9" s="12" customFormat="1" ht="73.5" customHeight="1">
      <c r="A91" s="22" t="s">
        <v>66</v>
      </c>
      <c r="B91" s="14">
        <v>904</v>
      </c>
      <c r="C91" s="15" t="s">
        <v>62</v>
      </c>
      <c r="D91" s="15" t="s">
        <v>67</v>
      </c>
      <c r="E91" s="15"/>
      <c r="F91" s="15"/>
      <c r="G91" s="16">
        <f t="shared" si="11"/>
        <v>192.3356</v>
      </c>
      <c r="H91" s="16">
        <f t="shared" si="11"/>
        <v>450</v>
      </c>
      <c r="I91" s="16">
        <f t="shared" si="11"/>
        <v>450</v>
      </c>
    </row>
    <row r="92" spans="1:9" s="12" customFormat="1" ht="63" customHeight="1">
      <c r="A92" s="34" t="s">
        <v>68</v>
      </c>
      <c r="B92" s="24" t="s">
        <v>38</v>
      </c>
      <c r="C92" s="15" t="s">
        <v>62</v>
      </c>
      <c r="D92" s="15" t="s">
        <v>67</v>
      </c>
      <c r="E92" s="21" t="s">
        <v>195</v>
      </c>
      <c r="F92" s="15"/>
      <c r="G92" s="16">
        <f t="shared" si="11"/>
        <v>192.3356</v>
      </c>
      <c r="H92" s="16">
        <f t="shared" si="11"/>
        <v>450</v>
      </c>
      <c r="I92" s="16">
        <f t="shared" si="11"/>
        <v>450</v>
      </c>
    </row>
    <row r="93" spans="1:9" s="12" customFormat="1" ht="63" customHeight="1">
      <c r="A93" s="13" t="s">
        <v>27</v>
      </c>
      <c r="B93" s="24" t="s">
        <v>38</v>
      </c>
      <c r="C93" s="15" t="s">
        <v>62</v>
      </c>
      <c r="D93" s="15" t="s">
        <v>67</v>
      </c>
      <c r="E93" s="21" t="s">
        <v>195</v>
      </c>
      <c r="F93" s="15" t="s">
        <v>28</v>
      </c>
      <c r="G93" s="16">
        <f t="shared" si="11"/>
        <v>192.3356</v>
      </c>
      <c r="H93" s="16">
        <f t="shared" si="11"/>
        <v>450</v>
      </c>
      <c r="I93" s="16">
        <f t="shared" si="11"/>
        <v>450</v>
      </c>
    </row>
    <row r="94" spans="1:9" s="12" customFormat="1" ht="67.5" customHeight="1">
      <c r="A94" s="13" t="s">
        <v>29</v>
      </c>
      <c r="B94" s="24" t="s">
        <v>38</v>
      </c>
      <c r="C94" s="15" t="s">
        <v>62</v>
      </c>
      <c r="D94" s="15" t="s">
        <v>67</v>
      </c>
      <c r="E94" s="21" t="s">
        <v>195</v>
      </c>
      <c r="F94" s="15" t="s">
        <v>30</v>
      </c>
      <c r="G94" s="50">
        <v>192.3356</v>
      </c>
      <c r="H94" s="16">
        <v>450</v>
      </c>
      <c r="I94" s="16">
        <v>450</v>
      </c>
    </row>
    <row r="95" spans="1:9" s="12" customFormat="1" ht="18.75" hidden="1" customHeight="1">
      <c r="A95" s="22" t="s">
        <v>33</v>
      </c>
      <c r="B95" s="24" t="s">
        <v>38</v>
      </c>
      <c r="C95" s="15" t="s">
        <v>62</v>
      </c>
      <c r="D95" s="15" t="s">
        <v>69</v>
      </c>
      <c r="E95" s="15" t="s">
        <v>70</v>
      </c>
      <c r="F95" s="15" t="s">
        <v>34</v>
      </c>
      <c r="G95" s="16"/>
    </row>
    <row r="96" spans="1:9" s="12" customFormat="1" ht="18.75">
      <c r="A96" s="13" t="s">
        <v>71</v>
      </c>
      <c r="B96" s="14">
        <v>904</v>
      </c>
      <c r="C96" s="15" t="s">
        <v>18</v>
      </c>
      <c r="D96" s="15"/>
      <c r="E96" s="15"/>
      <c r="F96" s="15"/>
      <c r="G96" s="16">
        <f>G97+G139</f>
        <v>15490.851059999999</v>
      </c>
      <c r="H96" s="16">
        <f>H97+H139</f>
        <v>8114.1800000000012</v>
      </c>
      <c r="I96" s="16">
        <f>I97+I139</f>
        <v>8318.8729999999996</v>
      </c>
    </row>
    <row r="97" spans="1:9" s="12" customFormat="1" ht="33" customHeight="1">
      <c r="A97" s="13" t="s">
        <v>72</v>
      </c>
      <c r="B97" s="14">
        <v>904</v>
      </c>
      <c r="C97" s="15" t="s">
        <v>18</v>
      </c>
      <c r="D97" s="15" t="s">
        <v>69</v>
      </c>
      <c r="E97" s="15"/>
      <c r="F97" s="15"/>
      <c r="G97" s="16">
        <f>G98+G105+G109+G119+G113+G126+G102+G130+G133+G122+G136</f>
        <v>14586.92124</v>
      </c>
      <c r="H97" s="16">
        <f t="shared" ref="H97:I97" si="12">H98+H105+H109+H119+H113+H126+H102+H130+H133+H122+H136</f>
        <v>7414.1800000000012</v>
      </c>
      <c r="I97" s="16">
        <f t="shared" si="12"/>
        <v>7568.8730000000005</v>
      </c>
    </row>
    <row r="98" spans="1:9" s="12" customFormat="1" ht="62.25" customHeight="1">
      <c r="A98" s="20" t="s">
        <v>73</v>
      </c>
      <c r="B98" s="14">
        <v>904</v>
      </c>
      <c r="C98" s="15" t="s">
        <v>18</v>
      </c>
      <c r="D98" s="15" t="s">
        <v>69</v>
      </c>
      <c r="E98" s="21" t="s">
        <v>196</v>
      </c>
      <c r="F98" s="15"/>
      <c r="G98" s="16">
        <f t="shared" ref="G98:I99" si="13">G99</f>
        <v>594.06097999999997</v>
      </c>
      <c r="H98" s="16">
        <f t="shared" si="13"/>
        <v>537.62</v>
      </c>
      <c r="I98" s="16">
        <f t="shared" si="13"/>
        <v>551.95500000000004</v>
      </c>
    </row>
    <row r="99" spans="1:9" s="12" customFormat="1" ht="66.75" customHeight="1">
      <c r="A99" s="13" t="s">
        <v>27</v>
      </c>
      <c r="B99" s="14">
        <v>904</v>
      </c>
      <c r="C99" s="15" t="s">
        <v>18</v>
      </c>
      <c r="D99" s="15" t="s">
        <v>69</v>
      </c>
      <c r="E99" s="21" t="s">
        <v>196</v>
      </c>
      <c r="F99" s="15" t="s">
        <v>28</v>
      </c>
      <c r="G99" s="16">
        <f t="shared" si="13"/>
        <v>594.06097999999997</v>
      </c>
      <c r="H99" s="16">
        <f t="shared" si="13"/>
        <v>537.62</v>
      </c>
      <c r="I99" s="16">
        <f t="shared" si="13"/>
        <v>551.95500000000004</v>
      </c>
    </row>
    <row r="100" spans="1:9" s="12" customFormat="1" ht="57.75" customHeight="1">
      <c r="A100" s="13" t="s">
        <v>29</v>
      </c>
      <c r="B100" s="14">
        <v>904</v>
      </c>
      <c r="C100" s="15" t="s">
        <v>18</v>
      </c>
      <c r="D100" s="15" t="s">
        <v>69</v>
      </c>
      <c r="E100" s="21" t="s">
        <v>196</v>
      </c>
      <c r="F100" s="15" t="s">
        <v>30</v>
      </c>
      <c r="G100" s="51">
        <v>594.06097999999997</v>
      </c>
      <c r="H100" s="35">
        <v>537.62</v>
      </c>
      <c r="I100" s="35">
        <v>551.95500000000004</v>
      </c>
    </row>
    <row r="101" spans="1:9" s="12" customFormat="1" ht="56.25" hidden="1">
      <c r="A101" s="22" t="s">
        <v>33</v>
      </c>
      <c r="B101" s="14">
        <v>904</v>
      </c>
      <c r="C101" s="15" t="s">
        <v>18</v>
      </c>
      <c r="D101" s="15" t="s">
        <v>69</v>
      </c>
      <c r="E101" s="15" t="s">
        <v>74</v>
      </c>
      <c r="F101" s="15" t="s">
        <v>34</v>
      </c>
      <c r="G101" s="16">
        <v>0</v>
      </c>
    </row>
    <row r="102" spans="1:9" s="12" customFormat="1" ht="76.5" customHeight="1">
      <c r="A102" s="20" t="s">
        <v>80</v>
      </c>
      <c r="B102" s="14">
        <v>904</v>
      </c>
      <c r="C102" s="15" t="s">
        <v>18</v>
      </c>
      <c r="D102" s="15" t="s">
        <v>69</v>
      </c>
      <c r="E102" s="21" t="s">
        <v>197</v>
      </c>
      <c r="F102" s="15"/>
      <c r="G102" s="16">
        <f t="shared" ref="G102:I103" si="14">G103</f>
        <v>12.85223</v>
      </c>
      <c r="H102" s="16">
        <f t="shared" si="14"/>
        <v>10.752000000000001</v>
      </c>
      <c r="I102" s="16">
        <f t="shared" si="14"/>
        <v>11.04</v>
      </c>
    </row>
    <row r="103" spans="1:9" s="12" customFormat="1" ht="62.25" customHeight="1">
      <c r="A103" s="13" t="s">
        <v>27</v>
      </c>
      <c r="B103" s="14">
        <v>904</v>
      </c>
      <c r="C103" s="15" t="s">
        <v>18</v>
      </c>
      <c r="D103" s="15" t="s">
        <v>69</v>
      </c>
      <c r="E103" s="21" t="s">
        <v>197</v>
      </c>
      <c r="F103" s="15" t="s">
        <v>28</v>
      </c>
      <c r="G103" s="16">
        <f t="shared" si="14"/>
        <v>12.85223</v>
      </c>
      <c r="H103" s="16">
        <f t="shared" si="14"/>
        <v>10.752000000000001</v>
      </c>
      <c r="I103" s="16">
        <f t="shared" si="14"/>
        <v>11.04</v>
      </c>
    </row>
    <row r="104" spans="1:9" s="12" customFormat="1" ht="60" customHeight="1">
      <c r="A104" s="13" t="s">
        <v>29</v>
      </c>
      <c r="B104" s="14">
        <v>904</v>
      </c>
      <c r="C104" s="15" t="s">
        <v>18</v>
      </c>
      <c r="D104" s="15" t="s">
        <v>69</v>
      </c>
      <c r="E104" s="21" t="s">
        <v>197</v>
      </c>
      <c r="F104" s="15" t="s">
        <v>30</v>
      </c>
      <c r="G104" s="50">
        <v>12.85223</v>
      </c>
      <c r="H104" s="16">
        <v>10.752000000000001</v>
      </c>
      <c r="I104" s="16">
        <v>11.04</v>
      </c>
    </row>
    <row r="105" spans="1:9" s="12" customFormat="1" ht="77.25" customHeight="1">
      <c r="A105" s="36" t="s">
        <v>75</v>
      </c>
      <c r="B105" s="14">
        <v>904</v>
      </c>
      <c r="C105" s="15" t="s">
        <v>18</v>
      </c>
      <c r="D105" s="15" t="s">
        <v>69</v>
      </c>
      <c r="E105" s="21" t="s">
        <v>198</v>
      </c>
      <c r="F105" s="15"/>
      <c r="G105" s="16">
        <f t="shared" ref="G105:I106" si="15">G106</f>
        <v>1903.9163100000001</v>
      </c>
      <c r="H105" s="16">
        <f t="shared" si="15"/>
        <v>1253.1500000000001</v>
      </c>
      <c r="I105" s="16">
        <f t="shared" si="15"/>
        <v>1288.0840000000001</v>
      </c>
    </row>
    <row r="106" spans="1:9" s="12" customFormat="1" ht="56.25">
      <c r="A106" s="13" t="s">
        <v>27</v>
      </c>
      <c r="B106" s="14">
        <v>904</v>
      </c>
      <c r="C106" s="15" t="s">
        <v>18</v>
      </c>
      <c r="D106" s="15" t="s">
        <v>69</v>
      </c>
      <c r="E106" s="21" t="s">
        <v>198</v>
      </c>
      <c r="F106" s="15" t="s">
        <v>28</v>
      </c>
      <c r="G106" s="16">
        <f t="shared" si="15"/>
        <v>1903.9163100000001</v>
      </c>
      <c r="H106" s="16">
        <f t="shared" si="15"/>
        <v>1253.1500000000001</v>
      </c>
      <c r="I106" s="16">
        <f t="shared" si="15"/>
        <v>1288.0840000000001</v>
      </c>
    </row>
    <row r="107" spans="1:9" s="12" customFormat="1" ht="60" customHeight="1">
      <c r="A107" s="13" t="s">
        <v>29</v>
      </c>
      <c r="B107" s="14">
        <v>904</v>
      </c>
      <c r="C107" s="15" t="s">
        <v>18</v>
      </c>
      <c r="D107" s="15" t="s">
        <v>69</v>
      </c>
      <c r="E107" s="21" t="s">
        <v>198</v>
      </c>
      <c r="F107" s="15" t="s">
        <v>30</v>
      </c>
      <c r="G107" s="50">
        <v>1903.9163100000001</v>
      </c>
      <c r="H107" s="16">
        <v>1253.1500000000001</v>
      </c>
      <c r="I107" s="16">
        <v>1288.0840000000001</v>
      </c>
    </row>
    <row r="108" spans="1:9" s="12" customFormat="1" ht="56.25" hidden="1">
      <c r="A108" s="22" t="s">
        <v>33</v>
      </c>
      <c r="B108" s="14">
        <v>904</v>
      </c>
      <c r="C108" s="15" t="s">
        <v>18</v>
      </c>
      <c r="D108" s="15" t="s">
        <v>69</v>
      </c>
      <c r="E108" s="15" t="s">
        <v>76</v>
      </c>
      <c r="F108" s="15" t="s">
        <v>34</v>
      </c>
      <c r="G108" s="16">
        <v>0</v>
      </c>
    </row>
    <row r="109" spans="1:9" s="12" customFormat="1" ht="75" hidden="1">
      <c r="A109" s="28" t="s">
        <v>77</v>
      </c>
      <c r="B109" s="14">
        <v>904</v>
      </c>
      <c r="C109" s="15" t="s">
        <v>18</v>
      </c>
      <c r="D109" s="15" t="s">
        <v>69</v>
      </c>
      <c r="E109" s="15" t="s">
        <v>78</v>
      </c>
      <c r="F109" s="15"/>
      <c r="G109" s="16">
        <f>G110</f>
        <v>0</v>
      </c>
    </row>
    <row r="110" spans="1:9" s="12" customFormat="1" ht="56.25" hidden="1">
      <c r="A110" s="13" t="s">
        <v>27</v>
      </c>
      <c r="B110" s="14">
        <v>904</v>
      </c>
      <c r="C110" s="15" t="s">
        <v>18</v>
      </c>
      <c r="D110" s="15" t="s">
        <v>69</v>
      </c>
      <c r="E110" s="15" t="s">
        <v>78</v>
      </c>
      <c r="F110" s="15" t="s">
        <v>28</v>
      </c>
      <c r="G110" s="16">
        <f>G111</f>
        <v>0</v>
      </c>
    </row>
    <row r="111" spans="1:9" s="12" customFormat="1" ht="56.25" hidden="1">
      <c r="A111" s="13" t="s">
        <v>29</v>
      </c>
      <c r="B111" s="14">
        <v>904</v>
      </c>
      <c r="C111" s="15" t="s">
        <v>18</v>
      </c>
      <c r="D111" s="15" t="s">
        <v>69</v>
      </c>
      <c r="E111" s="15" t="s">
        <v>78</v>
      </c>
      <c r="F111" s="15" t="s">
        <v>30</v>
      </c>
      <c r="G111" s="16">
        <v>0</v>
      </c>
    </row>
    <row r="112" spans="1:9" s="12" customFormat="1" ht="56.25" hidden="1">
      <c r="A112" s="22" t="s">
        <v>33</v>
      </c>
      <c r="B112" s="14">
        <v>904</v>
      </c>
      <c r="C112" s="15" t="s">
        <v>18</v>
      </c>
      <c r="D112" s="15" t="s">
        <v>69</v>
      </c>
      <c r="E112" s="15" t="s">
        <v>78</v>
      </c>
      <c r="F112" s="15" t="s">
        <v>34</v>
      </c>
      <c r="G112" s="16">
        <v>0</v>
      </c>
    </row>
    <row r="113" spans="1:9" s="12" customFormat="1" ht="94.5" customHeight="1">
      <c r="A113" s="36" t="s">
        <v>81</v>
      </c>
      <c r="B113" s="14">
        <v>904</v>
      </c>
      <c r="C113" s="15" t="s">
        <v>18</v>
      </c>
      <c r="D113" s="15" t="s">
        <v>69</v>
      </c>
      <c r="E113" s="21" t="s">
        <v>199</v>
      </c>
      <c r="F113" s="15"/>
      <c r="G113" s="16">
        <f t="shared" ref="G113:I114" si="16">G114</f>
        <v>95.196169999999995</v>
      </c>
      <c r="H113" s="16">
        <f t="shared" si="16"/>
        <v>62.658000000000001</v>
      </c>
      <c r="I113" s="16">
        <f t="shared" si="16"/>
        <v>67.793999999999997</v>
      </c>
    </row>
    <row r="114" spans="1:9" s="12" customFormat="1" ht="62.25" customHeight="1">
      <c r="A114" s="13" t="s">
        <v>27</v>
      </c>
      <c r="B114" s="14">
        <v>904</v>
      </c>
      <c r="C114" s="15" t="s">
        <v>18</v>
      </c>
      <c r="D114" s="15" t="s">
        <v>69</v>
      </c>
      <c r="E114" s="21" t="s">
        <v>199</v>
      </c>
      <c r="F114" s="15" t="s">
        <v>28</v>
      </c>
      <c r="G114" s="16">
        <f t="shared" si="16"/>
        <v>95.196169999999995</v>
      </c>
      <c r="H114" s="16">
        <f t="shared" si="16"/>
        <v>62.658000000000001</v>
      </c>
      <c r="I114" s="16">
        <f t="shared" si="16"/>
        <v>67.793999999999997</v>
      </c>
    </row>
    <row r="115" spans="1:9" s="12" customFormat="1" ht="57" customHeight="1">
      <c r="A115" s="13" t="s">
        <v>29</v>
      </c>
      <c r="B115" s="14">
        <v>904</v>
      </c>
      <c r="C115" s="15" t="s">
        <v>18</v>
      </c>
      <c r="D115" s="15" t="s">
        <v>69</v>
      </c>
      <c r="E115" s="21" t="s">
        <v>199</v>
      </c>
      <c r="F115" s="15" t="s">
        <v>30</v>
      </c>
      <c r="G115" s="50">
        <v>95.196169999999995</v>
      </c>
      <c r="H115" s="16">
        <v>62.658000000000001</v>
      </c>
      <c r="I115" s="16">
        <v>67.793999999999997</v>
      </c>
    </row>
    <row r="116" spans="1:9" s="12" customFormat="1" ht="0.75" hidden="1" customHeight="1">
      <c r="A116" s="22" t="s">
        <v>33</v>
      </c>
      <c r="B116" s="14">
        <v>904</v>
      </c>
      <c r="C116" s="15" t="s">
        <v>18</v>
      </c>
      <c r="D116" s="15" t="s">
        <v>69</v>
      </c>
      <c r="E116" s="37" t="s">
        <v>200</v>
      </c>
      <c r="F116" s="15" t="s">
        <v>34</v>
      </c>
      <c r="G116" s="16"/>
    </row>
    <row r="117" spans="1:9" s="12" customFormat="1" ht="18.75" hidden="1">
      <c r="A117" s="28" t="s">
        <v>35</v>
      </c>
      <c r="B117" s="14">
        <v>904</v>
      </c>
      <c r="C117" s="15" t="s">
        <v>18</v>
      </c>
      <c r="D117" s="15" t="s">
        <v>69</v>
      </c>
      <c r="E117" s="37" t="s">
        <v>200</v>
      </c>
      <c r="F117" s="15" t="s">
        <v>36</v>
      </c>
      <c r="G117" s="16">
        <f>G118</f>
        <v>0</v>
      </c>
    </row>
    <row r="118" spans="1:9" s="12" customFormat="1" ht="37.5" hidden="1">
      <c r="A118" s="38" t="s">
        <v>37</v>
      </c>
      <c r="B118" s="14">
        <v>904</v>
      </c>
      <c r="C118" s="15" t="s">
        <v>18</v>
      </c>
      <c r="D118" s="15" t="s">
        <v>69</v>
      </c>
      <c r="E118" s="37" t="s">
        <v>200</v>
      </c>
      <c r="F118" s="15" t="s">
        <v>39</v>
      </c>
      <c r="G118" s="16">
        <v>0</v>
      </c>
    </row>
    <row r="119" spans="1:9" s="12" customFormat="1" ht="67.5" customHeight="1">
      <c r="A119" s="36" t="s">
        <v>79</v>
      </c>
      <c r="B119" s="14">
        <v>904</v>
      </c>
      <c r="C119" s="15" t="s">
        <v>18</v>
      </c>
      <c r="D119" s="15" t="s">
        <v>69</v>
      </c>
      <c r="E119" s="37" t="s">
        <v>200</v>
      </c>
      <c r="F119" s="15"/>
      <c r="G119" s="16">
        <f>G120+G117</f>
        <v>4302.3155500000003</v>
      </c>
      <c r="H119" s="16">
        <f>H120+H117</f>
        <v>5550</v>
      </c>
      <c r="I119" s="16">
        <f>I120+I117</f>
        <v>5650</v>
      </c>
    </row>
    <row r="120" spans="1:9" s="12" customFormat="1" ht="61.5" customHeight="1">
      <c r="A120" s="13" t="s">
        <v>27</v>
      </c>
      <c r="B120" s="14">
        <v>904</v>
      </c>
      <c r="C120" s="15" t="s">
        <v>18</v>
      </c>
      <c r="D120" s="15" t="s">
        <v>69</v>
      </c>
      <c r="E120" s="37" t="s">
        <v>200</v>
      </c>
      <c r="F120" s="15" t="s">
        <v>28</v>
      </c>
      <c r="G120" s="16">
        <f>G121</f>
        <v>4302.3155500000003</v>
      </c>
      <c r="H120" s="16">
        <f>H121</f>
        <v>5550</v>
      </c>
      <c r="I120" s="16">
        <f>I121</f>
        <v>5650</v>
      </c>
    </row>
    <row r="121" spans="1:9" s="12" customFormat="1" ht="66" customHeight="1">
      <c r="A121" s="13" t="s">
        <v>29</v>
      </c>
      <c r="B121" s="14">
        <v>904</v>
      </c>
      <c r="C121" s="15" t="s">
        <v>18</v>
      </c>
      <c r="D121" s="15" t="s">
        <v>69</v>
      </c>
      <c r="E121" s="37" t="s">
        <v>200</v>
      </c>
      <c r="F121" s="15" t="s">
        <v>30</v>
      </c>
      <c r="G121" s="50">
        <v>4302.3155500000003</v>
      </c>
      <c r="H121" s="16">
        <v>5550</v>
      </c>
      <c r="I121" s="16">
        <v>5650</v>
      </c>
    </row>
    <row r="122" spans="1:9" s="12" customFormat="1" ht="77.25" customHeight="1">
      <c r="A122" s="39" t="s">
        <v>201</v>
      </c>
      <c r="B122" s="14"/>
      <c r="C122" s="15" t="s">
        <v>18</v>
      </c>
      <c r="D122" s="15" t="s">
        <v>69</v>
      </c>
      <c r="E122" s="37" t="s">
        <v>202</v>
      </c>
      <c r="F122" s="15"/>
      <c r="G122" s="16">
        <f t="shared" ref="G122:I123" si="17">G123</f>
        <v>3433</v>
      </c>
      <c r="H122" s="16">
        <f t="shared" si="17"/>
        <v>0</v>
      </c>
      <c r="I122" s="16">
        <f t="shared" si="17"/>
        <v>0</v>
      </c>
    </row>
    <row r="123" spans="1:9" s="12" customFormat="1" ht="64.5" customHeight="1">
      <c r="A123" s="13" t="s">
        <v>27</v>
      </c>
      <c r="B123" s="14">
        <v>904</v>
      </c>
      <c r="C123" s="15" t="s">
        <v>18</v>
      </c>
      <c r="D123" s="15" t="s">
        <v>69</v>
      </c>
      <c r="E123" s="37" t="s">
        <v>202</v>
      </c>
      <c r="F123" s="15" t="s">
        <v>28</v>
      </c>
      <c r="G123" s="16">
        <f t="shared" si="17"/>
        <v>3433</v>
      </c>
      <c r="H123" s="16">
        <f t="shared" si="17"/>
        <v>0</v>
      </c>
      <c r="I123" s="16">
        <f t="shared" si="17"/>
        <v>0</v>
      </c>
    </row>
    <row r="124" spans="1:9" s="12" customFormat="1" ht="63.75" customHeight="1">
      <c r="A124" s="13" t="s">
        <v>29</v>
      </c>
      <c r="B124" s="14">
        <v>904</v>
      </c>
      <c r="C124" s="15" t="s">
        <v>18</v>
      </c>
      <c r="D124" s="15" t="s">
        <v>69</v>
      </c>
      <c r="E124" s="37" t="s">
        <v>202</v>
      </c>
      <c r="F124" s="15" t="s">
        <v>30</v>
      </c>
      <c r="G124" s="50">
        <v>3433</v>
      </c>
      <c r="H124" s="16">
        <v>0</v>
      </c>
      <c r="I124" s="16">
        <v>0</v>
      </c>
    </row>
    <row r="125" spans="1:9" s="12" customFormat="1" ht="56.25" hidden="1">
      <c r="A125" s="22" t="s">
        <v>33</v>
      </c>
      <c r="B125" s="14">
        <v>904</v>
      </c>
      <c r="C125" s="15" t="s">
        <v>18</v>
      </c>
      <c r="D125" s="15" t="s">
        <v>69</v>
      </c>
      <c r="E125" s="15" t="s">
        <v>82</v>
      </c>
      <c r="F125" s="15" t="s">
        <v>34</v>
      </c>
      <c r="G125" s="16">
        <v>0</v>
      </c>
    </row>
    <row r="126" spans="1:9" s="12" customFormat="1" ht="93.75" hidden="1">
      <c r="A126" s="22" t="s">
        <v>83</v>
      </c>
      <c r="B126" s="14">
        <v>904</v>
      </c>
      <c r="C126" s="15" t="s">
        <v>18</v>
      </c>
      <c r="D126" s="15" t="s">
        <v>69</v>
      </c>
      <c r="E126" s="15" t="s">
        <v>84</v>
      </c>
      <c r="F126" s="15"/>
      <c r="G126" s="16">
        <f>G127</f>
        <v>0</v>
      </c>
    </row>
    <row r="127" spans="1:9" s="12" customFormat="1" ht="56.25" hidden="1">
      <c r="A127" s="13" t="s">
        <v>27</v>
      </c>
      <c r="B127" s="14">
        <v>904</v>
      </c>
      <c r="C127" s="15" t="s">
        <v>18</v>
      </c>
      <c r="D127" s="15" t="s">
        <v>69</v>
      </c>
      <c r="E127" s="15" t="s">
        <v>84</v>
      </c>
      <c r="F127" s="15" t="s">
        <v>28</v>
      </c>
      <c r="G127" s="16">
        <f>G128</f>
        <v>0</v>
      </c>
    </row>
    <row r="128" spans="1:9" s="12" customFormat="1" ht="56.25" hidden="1">
      <c r="A128" s="13" t="s">
        <v>29</v>
      </c>
      <c r="B128" s="14">
        <v>904</v>
      </c>
      <c r="C128" s="15" t="s">
        <v>18</v>
      </c>
      <c r="D128" s="15" t="s">
        <v>69</v>
      </c>
      <c r="E128" s="15" t="s">
        <v>84</v>
      </c>
      <c r="F128" s="15" t="s">
        <v>30</v>
      </c>
      <c r="G128" s="16">
        <v>0</v>
      </c>
    </row>
    <row r="129" spans="1:9" s="12" customFormat="1" ht="0.75" hidden="1" customHeight="1">
      <c r="A129" s="22" t="s">
        <v>33</v>
      </c>
      <c r="B129" s="14">
        <v>904</v>
      </c>
      <c r="C129" s="15" t="s">
        <v>18</v>
      </c>
      <c r="D129" s="15" t="s">
        <v>69</v>
      </c>
      <c r="E129" s="15" t="s">
        <v>84</v>
      </c>
      <c r="F129" s="15" t="s">
        <v>34</v>
      </c>
      <c r="G129" s="16">
        <v>0</v>
      </c>
    </row>
    <row r="130" spans="1:9" s="12" customFormat="1" ht="93.75" hidden="1">
      <c r="A130" s="38" t="s">
        <v>85</v>
      </c>
      <c r="B130" s="14">
        <v>904</v>
      </c>
      <c r="C130" s="15" t="s">
        <v>18</v>
      </c>
      <c r="D130" s="15" t="s">
        <v>69</v>
      </c>
      <c r="E130" s="15" t="s">
        <v>86</v>
      </c>
      <c r="F130" s="15"/>
      <c r="G130" s="16">
        <f>G131</f>
        <v>0</v>
      </c>
    </row>
    <row r="131" spans="1:9" s="12" customFormat="1" ht="56.25" hidden="1">
      <c r="A131" s="38" t="s">
        <v>27</v>
      </c>
      <c r="B131" s="14">
        <v>904</v>
      </c>
      <c r="C131" s="15" t="s">
        <v>18</v>
      </c>
      <c r="D131" s="15" t="s">
        <v>69</v>
      </c>
      <c r="E131" s="15" t="s">
        <v>86</v>
      </c>
      <c r="F131" s="15" t="s">
        <v>28</v>
      </c>
      <c r="G131" s="16">
        <f>G132</f>
        <v>0</v>
      </c>
    </row>
    <row r="132" spans="1:9" s="12" customFormat="1" ht="56.25" hidden="1">
      <c r="A132" s="38" t="s">
        <v>29</v>
      </c>
      <c r="B132" s="14">
        <v>904</v>
      </c>
      <c r="C132" s="15" t="s">
        <v>18</v>
      </c>
      <c r="D132" s="15" t="s">
        <v>69</v>
      </c>
      <c r="E132" s="15" t="s">
        <v>86</v>
      </c>
      <c r="F132" s="15" t="s">
        <v>30</v>
      </c>
      <c r="G132" s="16">
        <v>0</v>
      </c>
    </row>
    <row r="133" spans="1:9" s="12" customFormat="1" ht="64.5" customHeight="1">
      <c r="A133" s="52" t="s">
        <v>73</v>
      </c>
      <c r="B133" s="14">
        <v>904</v>
      </c>
      <c r="C133" s="15" t="s">
        <v>18</v>
      </c>
      <c r="D133" s="15" t="s">
        <v>69</v>
      </c>
      <c r="E133" s="54" t="s">
        <v>233</v>
      </c>
      <c r="F133" s="15"/>
      <c r="G133" s="16">
        <f t="shared" ref="G133:I134" si="18">G134</f>
        <v>4245.58</v>
      </c>
      <c r="H133" s="16">
        <f t="shared" si="18"/>
        <v>0</v>
      </c>
      <c r="I133" s="16">
        <f t="shared" si="18"/>
        <v>0</v>
      </c>
    </row>
    <row r="134" spans="1:9" s="12" customFormat="1" ht="63.75" customHeight="1">
      <c r="A134" s="53" t="s">
        <v>27</v>
      </c>
      <c r="B134" s="14">
        <v>904</v>
      </c>
      <c r="C134" s="15" t="s">
        <v>18</v>
      </c>
      <c r="D134" s="15" t="s">
        <v>69</v>
      </c>
      <c r="E134" s="54" t="s">
        <v>233</v>
      </c>
      <c r="F134" s="15" t="s">
        <v>28</v>
      </c>
      <c r="G134" s="16">
        <f t="shared" si="18"/>
        <v>4245.58</v>
      </c>
      <c r="H134" s="16">
        <f t="shared" si="18"/>
        <v>0</v>
      </c>
      <c r="I134" s="16">
        <f t="shared" si="18"/>
        <v>0</v>
      </c>
    </row>
    <row r="135" spans="1:9" s="12" customFormat="1" ht="65.25" customHeight="1">
      <c r="A135" s="53" t="s">
        <v>29</v>
      </c>
      <c r="B135" s="14">
        <v>904</v>
      </c>
      <c r="C135" s="15" t="s">
        <v>18</v>
      </c>
      <c r="D135" s="15" t="s">
        <v>69</v>
      </c>
      <c r="E135" s="54" t="s">
        <v>233</v>
      </c>
      <c r="F135" s="15" t="s">
        <v>30</v>
      </c>
      <c r="G135" s="50">
        <v>4245.58</v>
      </c>
      <c r="H135" s="16">
        <v>0</v>
      </c>
      <c r="I135" s="16">
        <v>0</v>
      </c>
    </row>
    <row r="136" spans="1:9" s="12" customFormat="1" ht="97.5" hidden="1" customHeight="1">
      <c r="A136" s="38" t="s">
        <v>203</v>
      </c>
      <c r="B136" s="14"/>
      <c r="C136" s="15" t="s">
        <v>18</v>
      </c>
      <c r="D136" s="15" t="s">
        <v>69</v>
      </c>
      <c r="E136" s="40" t="s">
        <v>204</v>
      </c>
      <c r="F136" s="15"/>
      <c r="G136" s="16">
        <f>G137</f>
        <v>0</v>
      </c>
      <c r="H136" s="16">
        <f t="shared" ref="H136:I137" si="19">H137</f>
        <v>0</v>
      </c>
      <c r="I136" s="16">
        <f t="shared" si="19"/>
        <v>0</v>
      </c>
    </row>
    <row r="137" spans="1:9" s="12" customFormat="1" ht="66" hidden="1" customHeight="1">
      <c r="A137" s="38" t="s">
        <v>27</v>
      </c>
      <c r="B137" s="14">
        <v>904</v>
      </c>
      <c r="C137" s="15" t="s">
        <v>18</v>
      </c>
      <c r="D137" s="15" t="s">
        <v>69</v>
      </c>
      <c r="E137" s="40" t="s">
        <v>204</v>
      </c>
      <c r="F137" s="15" t="s">
        <v>28</v>
      </c>
      <c r="G137" s="16">
        <f>G138</f>
        <v>0</v>
      </c>
      <c r="H137" s="16">
        <f t="shared" si="19"/>
        <v>0</v>
      </c>
      <c r="I137" s="16">
        <f t="shared" si="19"/>
        <v>0</v>
      </c>
    </row>
    <row r="138" spans="1:9" s="12" customFormat="1" ht="66" hidden="1" customHeight="1">
      <c r="A138" s="38" t="s">
        <v>29</v>
      </c>
      <c r="B138" s="14">
        <v>904</v>
      </c>
      <c r="C138" s="15" t="s">
        <v>18</v>
      </c>
      <c r="D138" s="15" t="s">
        <v>69</v>
      </c>
      <c r="E138" s="40" t="s">
        <v>204</v>
      </c>
      <c r="F138" s="15" t="s">
        <v>30</v>
      </c>
      <c r="G138" s="16">
        <v>0</v>
      </c>
      <c r="H138" s="16">
        <v>0</v>
      </c>
      <c r="I138" s="16">
        <v>0</v>
      </c>
    </row>
    <row r="139" spans="1:9" s="12" customFormat="1" ht="41.25" customHeight="1">
      <c r="A139" s="22" t="s">
        <v>87</v>
      </c>
      <c r="B139" s="14">
        <v>904</v>
      </c>
      <c r="C139" s="15" t="s">
        <v>18</v>
      </c>
      <c r="D139" s="15" t="s">
        <v>88</v>
      </c>
      <c r="E139" s="15"/>
      <c r="F139" s="15"/>
      <c r="G139" s="16">
        <f>G140+G143+G146+G149</f>
        <v>903.92981999999995</v>
      </c>
      <c r="H139" s="16">
        <f>H140+H143+H146</f>
        <v>700</v>
      </c>
      <c r="I139" s="16">
        <f>I140+I143+I146</f>
        <v>750</v>
      </c>
    </row>
    <row r="140" spans="1:9" s="12" customFormat="1" ht="48.75" customHeight="1">
      <c r="A140" s="31" t="s">
        <v>205</v>
      </c>
      <c r="B140" s="14"/>
      <c r="C140" s="15" t="s">
        <v>18</v>
      </c>
      <c r="D140" s="15" t="s">
        <v>88</v>
      </c>
      <c r="E140" s="33" t="s">
        <v>206</v>
      </c>
      <c r="F140" s="15"/>
      <c r="G140" s="16">
        <f t="shared" ref="G140:I141" si="20">G141</f>
        <v>130</v>
      </c>
      <c r="H140" s="16">
        <f t="shared" si="20"/>
        <v>700</v>
      </c>
      <c r="I140" s="16">
        <f t="shared" si="20"/>
        <v>750</v>
      </c>
    </row>
    <row r="141" spans="1:9" s="12" customFormat="1" ht="58.5" customHeight="1">
      <c r="A141" s="38" t="s">
        <v>27</v>
      </c>
      <c r="B141" s="14"/>
      <c r="C141" s="15" t="s">
        <v>18</v>
      </c>
      <c r="D141" s="15" t="s">
        <v>88</v>
      </c>
      <c r="E141" s="33" t="s">
        <v>206</v>
      </c>
      <c r="F141" s="15" t="s">
        <v>28</v>
      </c>
      <c r="G141" s="16">
        <f t="shared" si="20"/>
        <v>130</v>
      </c>
      <c r="H141" s="16">
        <f t="shared" si="20"/>
        <v>700</v>
      </c>
      <c r="I141" s="16">
        <f t="shared" si="20"/>
        <v>750</v>
      </c>
    </row>
    <row r="142" spans="1:9" s="12" customFormat="1" ht="58.5" customHeight="1">
      <c r="A142" s="38" t="s">
        <v>29</v>
      </c>
      <c r="B142" s="14"/>
      <c r="C142" s="15" t="s">
        <v>18</v>
      </c>
      <c r="D142" s="15" t="s">
        <v>88</v>
      </c>
      <c r="E142" s="33" t="s">
        <v>206</v>
      </c>
      <c r="F142" s="15" t="s">
        <v>30</v>
      </c>
      <c r="G142" s="16">
        <v>130</v>
      </c>
      <c r="H142" s="16">
        <v>700</v>
      </c>
      <c r="I142" s="16">
        <v>750</v>
      </c>
    </row>
    <row r="143" spans="1:9" s="12" customFormat="1" ht="131.25">
      <c r="A143" s="55" t="s">
        <v>234</v>
      </c>
      <c r="B143" s="17">
        <v>904</v>
      </c>
      <c r="C143" s="18" t="s">
        <v>18</v>
      </c>
      <c r="D143" s="18" t="s">
        <v>88</v>
      </c>
      <c r="E143" s="56" t="s">
        <v>235</v>
      </c>
      <c r="F143" s="15"/>
      <c r="G143" s="16">
        <f t="shared" ref="G143:I144" si="21">G144</f>
        <v>650.92981999999995</v>
      </c>
      <c r="H143" s="16">
        <f t="shared" si="21"/>
        <v>0</v>
      </c>
      <c r="I143" s="16">
        <f t="shared" si="21"/>
        <v>0</v>
      </c>
    </row>
    <row r="144" spans="1:9" s="12" customFormat="1" ht="56.25">
      <c r="A144" s="53" t="s">
        <v>27</v>
      </c>
      <c r="B144" s="17">
        <v>904</v>
      </c>
      <c r="C144" s="18" t="s">
        <v>18</v>
      </c>
      <c r="D144" s="18" t="s">
        <v>88</v>
      </c>
      <c r="E144" s="56" t="s">
        <v>235</v>
      </c>
      <c r="F144" s="15" t="s">
        <v>28</v>
      </c>
      <c r="G144" s="16">
        <f t="shared" si="21"/>
        <v>650.92981999999995</v>
      </c>
      <c r="H144" s="16">
        <f t="shared" si="21"/>
        <v>0</v>
      </c>
      <c r="I144" s="16">
        <f t="shared" si="21"/>
        <v>0</v>
      </c>
    </row>
    <row r="145" spans="1:11" s="12" customFormat="1" ht="56.25">
      <c r="A145" s="53" t="s">
        <v>29</v>
      </c>
      <c r="B145" s="17">
        <v>904</v>
      </c>
      <c r="C145" s="18" t="s">
        <v>18</v>
      </c>
      <c r="D145" s="18" t="s">
        <v>88</v>
      </c>
      <c r="E145" s="56" t="s">
        <v>235</v>
      </c>
      <c r="F145" s="15" t="s">
        <v>30</v>
      </c>
      <c r="G145" s="50">
        <v>650.92981999999995</v>
      </c>
      <c r="H145" s="19">
        <v>0</v>
      </c>
      <c r="I145" s="19">
        <v>0</v>
      </c>
    </row>
    <row r="146" spans="1:11" s="12" customFormat="1" ht="150">
      <c r="A146" s="55" t="s">
        <v>236</v>
      </c>
      <c r="B146" s="17"/>
      <c r="C146" s="18" t="s">
        <v>18</v>
      </c>
      <c r="D146" s="18" t="s">
        <v>88</v>
      </c>
      <c r="E146" s="56" t="s">
        <v>237</v>
      </c>
      <c r="F146" s="15"/>
      <c r="G146" s="41">
        <f t="shared" ref="G146:I147" si="22">G147</f>
        <v>110</v>
      </c>
      <c r="H146" s="41">
        <f t="shared" si="22"/>
        <v>0</v>
      </c>
      <c r="I146" s="41">
        <f t="shared" si="22"/>
        <v>0</v>
      </c>
    </row>
    <row r="147" spans="1:11" s="12" customFormat="1" ht="56.25">
      <c r="A147" s="53" t="s">
        <v>27</v>
      </c>
      <c r="B147" s="17"/>
      <c r="C147" s="18" t="s">
        <v>18</v>
      </c>
      <c r="D147" s="18" t="s">
        <v>88</v>
      </c>
      <c r="E147" s="56" t="s">
        <v>237</v>
      </c>
      <c r="F147" s="15" t="s">
        <v>28</v>
      </c>
      <c r="G147" s="41">
        <f t="shared" si="22"/>
        <v>110</v>
      </c>
      <c r="H147" s="41">
        <f t="shared" si="22"/>
        <v>0</v>
      </c>
      <c r="I147" s="41">
        <f t="shared" si="22"/>
        <v>0</v>
      </c>
    </row>
    <row r="148" spans="1:11" s="12" customFormat="1" ht="56.25">
      <c r="A148" s="53" t="s">
        <v>29</v>
      </c>
      <c r="B148" s="17"/>
      <c r="C148" s="18" t="s">
        <v>18</v>
      </c>
      <c r="D148" s="18" t="s">
        <v>88</v>
      </c>
      <c r="E148" s="56" t="s">
        <v>237</v>
      </c>
      <c r="F148" s="15" t="s">
        <v>30</v>
      </c>
      <c r="G148" s="41">
        <v>110</v>
      </c>
      <c r="H148" s="19">
        <v>0</v>
      </c>
      <c r="I148" s="19">
        <v>0</v>
      </c>
    </row>
    <row r="149" spans="1:11" s="12" customFormat="1" ht="37.5">
      <c r="A149" s="53" t="s">
        <v>55</v>
      </c>
      <c r="B149" s="17"/>
      <c r="C149" s="18" t="s">
        <v>18</v>
      </c>
      <c r="D149" s="18" t="s">
        <v>88</v>
      </c>
      <c r="E149" s="57" t="s">
        <v>238</v>
      </c>
      <c r="F149" s="15"/>
      <c r="G149" s="41">
        <f>G150</f>
        <v>13</v>
      </c>
      <c r="H149" s="19"/>
      <c r="I149" s="19"/>
    </row>
    <row r="150" spans="1:11" s="12" customFormat="1" ht="56.25">
      <c r="A150" s="53" t="s">
        <v>27</v>
      </c>
      <c r="B150" s="17"/>
      <c r="C150" s="18" t="s">
        <v>18</v>
      </c>
      <c r="D150" s="18" t="s">
        <v>88</v>
      </c>
      <c r="E150" s="57" t="s">
        <v>238</v>
      </c>
      <c r="F150" s="15" t="s">
        <v>28</v>
      </c>
      <c r="G150" s="41">
        <f>G151</f>
        <v>13</v>
      </c>
      <c r="H150" s="19"/>
      <c r="I150" s="19"/>
    </row>
    <row r="151" spans="1:11" s="12" customFormat="1" ht="56.25">
      <c r="A151" s="53" t="s">
        <v>29</v>
      </c>
      <c r="B151" s="17"/>
      <c r="C151" s="18" t="s">
        <v>18</v>
      </c>
      <c r="D151" s="18" t="s">
        <v>88</v>
      </c>
      <c r="E151" s="57" t="s">
        <v>238</v>
      </c>
      <c r="F151" s="15" t="s">
        <v>30</v>
      </c>
      <c r="G151" s="41">
        <v>13</v>
      </c>
      <c r="H151" s="19"/>
      <c r="I151" s="19"/>
    </row>
    <row r="152" spans="1:11" s="12" customFormat="1" ht="24" customHeight="1">
      <c r="A152" s="13" t="s">
        <v>93</v>
      </c>
      <c r="B152" s="14">
        <v>904</v>
      </c>
      <c r="C152" s="15" t="s">
        <v>94</v>
      </c>
      <c r="D152" s="15"/>
      <c r="E152" s="15"/>
      <c r="F152" s="15"/>
      <c r="G152" s="16">
        <f>G153+G174+G195</f>
        <v>22166.617609999998</v>
      </c>
      <c r="H152" s="16">
        <f>H153+H174+H195</f>
        <v>11958</v>
      </c>
      <c r="I152" s="16">
        <f>I153+I174+I195</f>
        <v>12388</v>
      </c>
    </row>
    <row r="153" spans="1:11" s="12" customFormat="1" ht="18.75" customHeight="1">
      <c r="A153" s="22" t="s">
        <v>95</v>
      </c>
      <c r="B153" s="14">
        <v>904</v>
      </c>
      <c r="C153" s="15" t="s">
        <v>94</v>
      </c>
      <c r="D153" s="15" t="s">
        <v>16</v>
      </c>
      <c r="E153" s="15"/>
      <c r="F153" s="15"/>
      <c r="G153" s="16">
        <f>G162+G166+G171+G154</f>
        <v>5925.8111100000006</v>
      </c>
      <c r="H153" s="16">
        <f>H162+H166+H171+H154</f>
        <v>4033</v>
      </c>
      <c r="I153" s="16">
        <f>I162+I166+I171+I154</f>
        <v>4033</v>
      </c>
    </row>
    <row r="154" spans="1:11" s="12" customFormat="1" ht="21.75" customHeight="1">
      <c r="A154" s="22" t="s">
        <v>189</v>
      </c>
      <c r="B154" s="14"/>
      <c r="C154" s="15" t="s">
        <v>94</v>
      </c>
      <c r="D154" s="15" t="s">
        <v>16</v>
      </c>
      <c r="E154" s="33" t="s">
        <v>207</v>
      </c>
      <c r="F154" s="15"/>
      <c r="G154" s="16">
        <f>G159+G155+G157</f>
        <v>4073.1529300000002</v>
      </c>
      <c r="H154" s="16">
        <f t="shared" ref="H154:I154" si="23">H159+H155+H157</f>
        <v>2013</v>
      </c>
      <c r="I154" s="16">
        <f t="shared" si="23"/>
        <v>2013</v>
      </c>
    </row>
    <row r="155" spans="1:11" s="12" customFormat="1" ht="59.25" customHeight="1">
      <c r="A155" s="38" t="s">
        <v>27</v>
      </c>
      <c r="B155" s="14"/>
      <c r="C155" s="15" t="s">
        <v>94</v>
      </c>
      <c r="D155" s="15" t="s">
        <v>16</v>
      </c>
      <c r="E155" s="33" t="s">
        <v>207</v>
      </c>
      <c r="F155" s="15" t="s">
        <v>28</v>
      </c>
      <c r="G155" s="16">
        <f>G156</f>
        <v>1029.4601600000001</v>
      </c>
      <c r="H155" s="16">
        <f>H156</f>
        <v>1813</v>
      </c>
      <c r="I155" s="16">
        <f>I156</f>
        <v>1813</v>
      </c>
      <c r="K155" s="12" t="s">
        <v>208</v>
      </c>
    </row>
    <row r="156" spans="1:11" s="12" customFormat="1" ht="63" customHeight="1">
      <c r="A156" s="38" t="s">
        <v>29</v>
      </c>
      <c r="B156" s="14"/>
      <c r="C156" s="15" t="s">
        <v>94</v>
      </c>
      <c r="D156" s="15" t="s">
        <v>16</v>
      </c>
      <c r="E156" s="33" t="s">
        <v>207</v>
      </c>
      <c r="F156" s="15" t="s">
        <v>30</v>
      </c>
      <c r="G156" s="50">
        <v>1029.4601600000001</v>
      </c>
      <c r="H156" s="16">
        <v>1813</v>
      </c>
      <c r="I156" s="16">
        <v>1813</v>
      </c>
    </row>
    <row r="157" spans="1:11" s="12" customFormat="1" ht="40.5" customHeight="1">
      <c r="A157" s="38" t="s">
        <v>137</v>
      </c>
      <c r="B157" s="14"/>
      <c r="C157" s="15" t="s">
        <v>94</v>
      </c>
      <c r="D157" s="15" t="s">
        <v>16</v>
      </c>
      <c r="E157" s="33" t="s">
        <v>207</v>
      </c>
      <c r="F157" s="15" t="s">
        <v>138</v>
      </c>
      <c r="G157" s="16">
        <f>G158</f>
        <v>2682.5</v>
      </c>
      <c r="H157" s="16">
        <f t="shared" ref="H157:I157" si="24">H158</f>
        <v>0</v>
      </c>
      <c r="I157" s="16">
        <f t="shared" si="24"/>
        <v>0</v>
      </c>
    </row>
    <row r="158" spans="1:11" s="12" customFormat="1" ht="29.25" customHeight="1">
      <c r="A158" s="38" t="s">
        <v>209</v>
      </c>
      <c r="B158" s="14"/>
      <c r="C158" s="15" t="s">
        <v>94</v>
      </c>
      <c r="D158" s="15" t="s">
        <v>16</v>
      </c>
      <c r="E158" s="33" t="s">
        <v>207</v>
      </c>
      <c r="F158" s="15" t="s">
        <v>210</v>
      </c>
      <c r="G158" s="50">
        <v>2682.5</v>
      </c>
      <c r="H158" s="16">
        <v>0</v>
      </c>
      <c r="I158" s="16">
        <v>0</v>
      </c>
    </row>
    <row r="159" spans="1:11" s="12" customFormat="1" ht="24.75" customHeight="1">
      <c r="A159" s="22" t="s">
        <v>35</v>
      </c>
      <c r="B159" s="14"/>
      <c r="C159" s="15" t="s">
        <v>94</v>
      </c>
      <c r="D159" s="15" t="s">
        <v>16</v>
      </c>
      <c r="E159" s="33" t="s">
        <v>207</v>
      </c>
      <c r="F159" s="15" t="s">
        <v>36</v>
      </c>
      <c r="G159" s="16">
        <f>G160+G161</f>
        <v>361.19277</v>
      </c>
      <c r="H159" s="16">
        <f t="shared" ref="H159:I159" si="25">H160+H161</f>
        <v>200</v>
      </c>
      <c r="I159" s="16">
        <f t="shared" si="25"/>
        <v>200</v>
      </c>
    </row>
    <row r="160" spans="1:11" s="12" customFormat="1" ht="26.25" customHeight="1">
      <c r="A160" s="22" t="s">
        <v>57</v>
      </c>
      <c r="B160" s="14"/>
      <c r="C160" s="15" t="s">
        <v>94</v>
      </c>
      <c r="D160" s="15" t="s">
        <v>16</v>
      </c>
      <c r="E160" s="33" t="s">
        <v>207</v>
      </c>
      <c r="F160" s="15" t="s">
        <v>58</v>
      </c>
      <c r="G160" s="50">
        <v>11.192769999999999</v>
      </c>
      <c r="H160" s="16">
        <v>200</v>
      </c>
      <c r="I160" s="16">
        <v>200</v>
      </c>
    </row>
    <row r="161" spans="1:9" s="12" customFormat="1" ht="26.25" customHeight="1">
      <c r="A161" s="13" t="s">
        <v>37</v>
      </c>
      <c r="B161" s="14"/>
      <c r="C161" s="5" t="s">
        <v>94</v>
      </c>
      <c r="D161" s="5" t="s">
        <v>16</v>
      </c>
      <c r="E161" s="33" t="s">
        <v>207</v>
      </c>
      <c r="F161" s="5" t="s">
        <v>39</v>
      </c>
      <c r="G161" s="16">
        <v>350</v>
      </c>
      <c r="H161" s="16">
        <v>0</v>
      </c>
      <c r="I161" s="16">
        <v>0</v>
      </c>
    </row>
    <row r="162" spans="1:9" s="12" customFormat="1" ht="84.75" customHeight="1">
      <c r="A162" s="42" t="s">
        <v>96</v>
      </c>
      <c r="B162" s="14">
        <v>904</v>
      </c>
      <c r="C162" s="15" t="s">
        <v>94</v>
      </c>
      <c r="D162" s="15" t="s">
        <v>16</v>
      </c>
      <c r="E162" s="33" t="s">
        <v>211</v>
      </c>
      <c r="F162" s="15"/>
      <c r="G162" s="16">
        <f t="shared" ref="G162:I163" si="26">G163</f>
        <v>329.15818000000002</v>
      </c>
      <c r="H162" s="16">
        <f t="shared" si="26"/>
        <v>180</v>
      </c>
      <c r="I162" s="16">
        <f t="shared" si="26"/>
        <v>180</v>
      </c>
    </row>
    <row r="163" spans="1:9" s="12" customFormat="1" ht="63" customHeight="1">
      <c r="A163" s="13" t="s">
        <v>27</v>
      </c>
      <c r="B163" s="14">
        <v>904</v>
      </c>
      <c r="C163" s="15" t="s">
        <v>94</v>
      </c>
      <c r="D163" s="15" t="s">
        <v>16</v>
      </c>
      <c r="E163" s="33" t="s">
        <v>211</v>
      </c>
      <c r="F163" s="15" t="s">
        <v>28</v>
      </c>
      <c r="G163" s="16">
        <f t="shared" si="26"/>
        <v>329.15818000000002</v>
      </c>
      <c r="H163" s="16">
        <f t="shared" si="26"/>
        <v>180</v>
      </c>
      <c r="I163" s="16">
        <f t="shared" si="26"/>
        <v>180</v>
      </c>
    </row>
    <row r="164" spans="1:9" s="12" customFormat="1" ht="63.75" customHeight="1">
      <c r="A164" s="13" t="s">
        <v>29</v>
      </c>
      <c r="B164" s="14">
        <v>904</v>
      </c>
      <c r="C164" s="15" t="s">
        <v>94</v>
      </c>
      <c r="D164" s="15" t="s">
        <v>16</v>
      </c>
      <c r="E164" s="33" t="s">
        <v>211</v>
      </c>
      <c r="F164" s="15" t="s">
        <v>30</v>
      </c>
      <c r="G164" s="50">
        <v>329.15818000000002</v>
      </c>
      <c r="H164" s="16">
        <v>180</v>
      </c>
      <c r="I164" s="16">
        <v>180</v>
      </c>
    </row>
    <row r="165" spans="1:9" s="12" customFormat="1" ht="56.25" hidden="1">
      <c r="A165" s="43" t="s">
        <v>33</v>
      </c>
      <c r="B165" s="14">
        <v>904</v>
      </c>
      <c r="C165" s="15" t="s">
        <v>94</v>
      </c>
      <c r="D165" s="15" t="s">
        <v>16</v>
      </c>
      <c r="E165" s="15" t="s">
        <v>97</v>
      </c>
      <c r="F165" s="15" t="s">
        <v>34</v>
      </c>
      <c r="G165" s="16"/>
    </row>
    <row r="166" spans="1:9" s="12" customFormat="1" ht="27" customHeight="1">
      <c r="A166" s="22" t="s">
        <v>212</v>
      </c>
      <c r="B166" s="17">
        <v>904</v>
      </c>
      <c r="C166" s="15" t="s">
        <v>94</v>
      </c>
      <c r="D166" s="15" t="s">
        <v>16</v>
      </c>
      <c r="E166" s="15" t="s">
        <v>213</v>
      </c>
      <c r="F166" s="15"/>
      <c r="G166" s="16">
        <f t="shared" ref="G166:I167" si="27">G167</f>
        <v>1523.5</v>
      </c>
      <c r="H166" s="16">
        <f t="shared" si="27"/>
        <v>1840</v>
      </c>
      <c r="I166" s="16">
        <f t="shared" si="27"/>
        <v>1840</v>
      </c>
    </row>
    <row r="167" spans="1:9" s="12" customFormat="1" ht="62.25" customHeight="1">
      <c r="A167" s="13" t="s">
        <v>27</v>
      </c>
      <c r="B167" s="17">
        <v>904</v>
      </c>
      <c r="C167" s="15" t="s">
        <v>94</v>
      </c>
      <c r="D167" s="15" t="s">
        <v>16</v>
      </c>
      <c r="E167" s="15" t="s">
        <v>213</v>
      </c>
      <c r="F167" s="15" t="s">
        <v>28</v>
      </c>
      <c r="G167" s="16">
        <f t="shared" si="27"/>
        <v>1523.5</v>
      </c>
      <c r="H167" s="16">
        <f t="shared" si="27"/>
        <v>1840</v>
      </c>
      <c r="I167" s="16">
        <f t="shared" si="27"/>
        <v>1840</v>
      </c>
    </row>
    <row r="168" spans="1:9" s="12" customFormat="1" ht="63" customHeight="1">
      <c r="A168" s="13" t="s">
        <v>29</v>
      </c>
      <c r="B168" s="17">
        <v>904</v>
      </c>
      <c r="C168" s="15" t="s">
        <v>94</v>
      </c>
      <c r="D168" s="15" t="s">
        <v>16</v>
      </c>
      <c r="E168" s="15" t="s">
        <v>213</v>
      </c>
      <c r="F168" s="15" t="s">
        <v>30</v>
      </c>
      <c r="G168" s="50">
        <v>1523.5</v>
      </c>
      <c r="H168" s="44">
        <v>1840</v>
      </c>
      <c r="I168" s="44">
        <v>1840</v>
      </c>
    </row>
    <row r="169" spans="1:9" s="12" customFormat="1" ht="75" hidden="1">
      <c r="A169" s="22" t="s">
        <v>100</v>
      </c>
      <c r="B169" s="17">
        <v>904</v>
      </c>
      <c r="C169" s="15" t="s">
        <v>94</v>
      </c>
      <c r="D169" s="15" t="s">
        <v>16</v>
      </c>
      <c r="E169" s="15" t="s">
        <v>99</v>
      </c>
      <c r="F169" s="15" t="s">
        <v>101</v>
      </c>
      <c r="G169" s="16">
        <v>0</v>
      </c>
    </row>
    <row r="170" spans="1:9" s="12" customFormat="1" ht="131.25" hidden="1">
      <c r="A170" s="22" t="s">
        <v>98</v>
      </c>
      <c r="B170" s="17">
        <v>904</v>
      </c>
      <c r="C170" s="15" t="s">
        <v>94</v>
      </c>
      <c r="D170" s="15" t="s">
        <v>16</v>
      </c>
      <c r="E170" s="15" t="s">
        <v>102</v>
      </c>
      <c r="F170" s="15"/>
      <c r="G170" s="16">
        <f>G171</f>
        <v>0</v>
      </c>
    </row>
    <row r="171" spans="1:9" s="12" customFormat="1" ht="56.25" hidden="1">
      <c r="A171" s="43" t="s">
        <v>89</v>
      </c>
      <c r="B171" s="17">
        <v>904</v>
      </c>
      <c r="C171" s="15" t="s">
        <v>94</v>
      </c>
      <c r="D171" s="15" t="s">
        <v>16</v>
      </c>
      <c r="E171" s="15" t="s">
        <v>102</v>
      </c>
      <c r="F171" s="15" t="s">
        <v>90</v>
      </c>
      <c r="G171" s="16">
        <f>G172</f>
        <v>0</v>
      </c>
    </row>
    <row r="172" spans="1:9" s="12" customFormat="1" ht="18.75" hidden="1">
      <c r="A172" s="43" t="s">
        <v>91</v>
      </c>
      <c r="B172" s="17">
        <v>904</v>
      </c>
      <c r="C172" s="15" t="s">
        <v>94</v>
      </c>
      <c r="D172" s="15" t="s">
        <v>16</v>
      </c>
      <c r="E172" s="15" t="s">
        <v>102</v>
      </c>
      <c r="F172" s="15" t="s">
        <v>92</v>
      </c>
      <c r="G172" s="16">
        <f>G173</f>
        <v>0</v>
      </c>
    </row>
    <row r="173" spans="1:9" s="12" customFormat="1" ht="75" hidden="1">
      <c r="A173" s="22" t="s">
        <v>100</v>
      </c>
      <c r="B173" s="17">
        <v>904</v>
      </c>
      <c r="C173" s="15" t="s">
        <v>94</v>
      </c>
      <c r="D173" s="15" t="s">
        <v>16</v>
      </c>
      <c r="E173" s="15" t="s">
        <v>102</v>
      </c>
      <c r="F173" s="15" t="s">
        <v>101</v>
      </c>
      <c r="G173" s="16">
        <v>0</v>
      </c>
    </row>
    <row r="174" spans="1:9" s="12" customFormat="1" ht="24.75" customHeight="1">
      <c r="A174" s="13" t="s">
        <v>103</v>
      </c>
      <c r="B174" s="17">
        <v>904</v>
      </c>
      <c r="C174" s="15" t="s">
        <v>94</v>
      </c>
      <c r="D174" s="15" t="s">
        <v>60</v>
      </c>
      <c r="E174" s="15"/>
      <c r="F174" s="15"/>
      <c r="G174" s="16">
        <f>G175+G186+G191+G180</f>
        <v>2075.4468200000001</v>
      </c>
      <c r="H174" s="16">
        <f>H175+H186+H191+H179</f>
        <v>305</v>
      </c>
      <c r="I174" s="16">
        <f>I175+I186+I191+I179</f>
        <v>305</v>
      </c>
    </row>
    <row r="175" spans="1:9" s="12" customFormat="1" ht="26.25" hidden="1" customHeight="1">
      <c r="A175" s="13" t="s">
        <v>104</v>
      </c>
      <c r="B175" s="17">
        <v>904</v>
      </c>
      <c r="C175" s="15" t="s">
        <v>94</v>
      </c>
      <c r="D175" s="15" t="s">
        <v>60</v>
      </c>
      <c r="E175" s="15" t="s">
        <v>105</v>
      </c>
      <c r="F175" s="15"/>
      <c r="G175" s="16">
        <f>G176</f>
        <v>0</v>
      </c>
    </row>
    <row r="176" spans="1:9" s="12" customFormat="1" ht="21.75" hidden="1" customHeight="1">
      <c r="A176" s="23" t="s">
        <v>35</v>
      </c>
      <c r="B176" s="17">
        <v>904</v>
      </c>
      <c r="C176" s="15" t="s">
        <v>94</v>
      </c>
      <c r="D176" s="15" t="s">
        <v>60</v>
      </c>
      <c r="E176" s="15" t="s">
        <v>105</v>
      </c>
      <c r="F176" s="15" t="s">
        <v>36</v>
      </c>
      <c r="G176" s="16">
        <f>G177</f>
        <v>0</v>
      </c>
    </row>
    <row r="177" spans="1:9" s="12" customFormat="1" ht="35.25" hidden="1" customHeight="1">
      <c r="A177" s="13" t="s">
        <v>106</v>
      </c>
      <c r="B177" s="17">
        <v>904</v>
      </c>
      <c r="C177" s="15" t="s">
        <v>94</v>
      </c>
      <c r="D177" s="15" t="s">
        <v>60</v>
      </c>
      <c r="E177" s="15" t="s">
        <v>105</v>
      </c>
      <c r="F177" s="15" t="s">
        <v>107</v>
      </c>
      <c r="G177" s="16">
        <v>0</v>
      </c>
    </row>
    <row r="178" spans="1:9" s="12" customFormat="1" ht="39.75" hidden="1" customHeight="1">
      <c r="A178" s="30" t="s">
        <v>108</v>
      </c>
      <c r="B178" s="17">
        <v>904</v>
      </c>
      <c r="C178" s="15" t="s">
        <v>94</v>
      </c>
      <c r="D178" s="15" t="s">
        <v>60</v>
      </c>
      <c r="E178" s="15" t="s">
        <v>105</v>
      </c>
      <c r="F178" s="15" t="s">
        <v>109</v>
      </c>
      <c r="G178" s="16"/>
    </row>
    <row r="179" spans="1:9" s="12" customFormat="1" ht="43.5" customHeight="1">
      <c r="A179" s="34" t="s">
        <v>133</v>
      </c>
      <c r="B179" s="17">
        <v>904</v>
      </c>
      <c r="C179" s="15" t="s">
        <v>94</v>
      </c>
      <c r="D179" s="15" t="s">
        <v>60</v>
      </c>
      <c r="E179" s="33" t="s">
        <v>214</v>
      </c>
      <c r="F179" s="15"/>
      <c r="G179" s="16">
        <f>G180+G182+G184+G194</f>
        <v>2075.4468200000001</v>
      </c>
      <c r="H179" s="16">
        <f t="shared" ref="H179:I179" si="28">H180+H182+H184+H194</f>
        <v>305</v>
      </c>
      <c r="I179" s="16">
        <f t="shared" si="28"/>
        <v>305</v>
      </c>
    </row>
    <row r="180" spans="1:9" s="12" customFormat="1" ht="62.25" customHeight="1">
      <c r="A180" s="13" t="s">
        <v>27</v>
      </c>
      <c r="B180" s="17">
        <v>904</v>
      </c>
      <c r="C180" s="15" t="s">
        <v>94</v>
      </c>
      <c r="D180" s="15" t="s">
        <v>60</v>
      </c>
      <c r="E180" s="33" t="s">
        <v>214</v>
      </c>
      <c r="F180" s="15" t="s">
        <v>28</v>
      </c>
      <c r="G180" s="16">
        <f>G181</f>
        <v>2075.4468200000001</v>
      </c>
      <c r="H180" s="16">
        <f>H181</f>
        <v>305</v>
      </c>
      <c r="I180" s="16">
        <f>I181</f>
        <v>305</v>
      </c>
    </row>
    <row r="181" spans="1:9" s="12" customFormat="1" ht="62.25" customHeight="1">
      <c r="A181" s="13" t="s">
        <v>29</v>
      </c>
      <c r="B181" s="17">
        <v>904</v>
      </c>
      <c r="C181" s="15" t="s">
        <v>94</v>
      </c>
      <c r="D181" s="15" t="s">
        <v>60</v>
      </c>
      <c r="E181" s="33" t="s">
        <v>214</v>
      </c>
      <c r="F181" s="15" t="s">
        <v>30</v>
      </c>
      <c r="G181" s="50">
        <v>2075.4468200000001</v>
      </c>
      <c r="H181" s="16">
        <v>305</v>
      </c>
      <c r="I181" s="16">
        <v>305</v>
      </c>
    </row>
    <row r="182" spans="1:9" s="12" customFormat="1" ht="23.25" hidden="1" customHeight="1">
      <c r="A182" s="43" t="s">
        <v>89</v>
      </c>
      <c r="B182" s="17">
        <v>904</v>
      </c>
      <c r="C182" s="15" t="s">
        <v>94</v>
      </c>
      <c r="D182" s="15" t="s">
        <v>60</v>
      </c>
      <c r="E182" s="33" t="s">
        <v>110</v>
      </c>
      <c r="F182" s="15" t="s">
        <v>90</v>
      </c>
      <c r="G182" s="16">
        <f>G183</f>
        <v>0</v>
      </c>
      <c r="H182" s="16">
        <f>H183</f>
        <v>0</v>
      </c>
      <c r="I182" s="16">
        <f>I183</f>
        <v>0</v>
      </c>
    </row>
    <row r="183" spans="1:9" s="12" customFormat="1" ht="31.5" hidden="1" customHeight="1">
      <c r="A183" s="43" t="s">
        <v>91</v>
      </c>
      <c r="B183" s="17">
        <v>904</v>
      </c>
      <c r="C183" s="15" t="s">
        <v>94</v>
      </c>
      <c r="D183" s="15" t="s">
        <v>60</v>
      </c>
      <c r="E183" s="33" t="s">
        <v>110</v>
      </c>
      <c r="F183" s="15" t="s">
        <v>92</v>
      </c>
      <c r="G183" s="16">
        <v>0</v>
      </c>
      <c r="H183" s="16">
        <v>0</v>
      </c>
      <c r="I183" s="16"/>
    </row>
    <row r="184" spans="1:9" s="12" customFormat="1" ht="37.5" hidden="1" customHeight="1">
      <c r="A184" s="23" t="s">
        <v>35</v>
      </c>
      <c r="B184" s="17">
        <v>904</v>
      </c>
      <c r="C184" s="15" t="s">
        <v>94</v>
      </c>
      <c r="D184" s="15" t="s">
        <v>60</v>
      </c>
      <c r="E184" s="15" t="s">
        <v>111</v>
      </c>
      <c r="F184" s="15" t="s">
        <v>36</v>
      </c>
      <c r="G184" s="16">
        <f>G185</f>
        <v>0</v>
      </c>
    </row>
    <row r="185" spans="1:9" s="12" customFormat="1" ht="22.5" hidden="1" customHeight="1">
      <c r="A185" s="43" t="s">
        <v>57</v>
      </c>
      <c r="B185" s="17">
        <v>904</v>
      </c>
      <c r="C185" s="15" t="s">
        <v>94</v>
      </c>
      <c r="D185" s="15" t="s">
        <v>60</v>
      </c>
      <c r="E185" s="15" t="s">
        <v>111</v>
      </c>
      <c r="F185" s="15" t="s">
        <v>58</v>
      </c>
      <c r="G185" s="16">
        <v>0</v>
      </c>
    </row>
    <row r="186" spans="1:9" s="12" customFormat="1" ht="18" hidden="1" customHeight="1">
      <c r="A186" s="13" t="s">
        <v>112</v>
      </c>
      <c r="B186" s="17">
        <v>904</v>
      </c>
      <c r="C186" s="15" t="s">
        <v>94</v>
      </c>
      <c r="D186" s="15" t="s">
        <v>60</v>
      </c>
      <c r="E186" s="15" t="s">
        <v>113</v>
      </c>
      <c r="F186" s="15"/>
      <c r="G186" s="16">
        <f t="shared" ref="G186:I187" si="29">G187</f>
        <v>0</v>
      </c>
      <c r="H186" s="16">
        <f t="shared" si="29"/>
        <v>0</v>
      </c>
      <c r="I186" s="16">
        <f t="shared" si="29"/>
        <v>0</v>
      </c>
    </row>
    <row r="187" spans="1:9" s="12" customFormat="1" ht="0.75" hidden="1" customHeight="1">
      <c r="A187" s="23" t="s">
        <v>35</v>
      </c>
      <c r="B187" s="17">
        <v>904</v>
      </c>
      <c r="C187" s="15" t="s">
        <v>94</v>
      </c>
      <c r="D187" s="15" t="s">
        <v>60</v>
      </c>
      <c r="E187" s="15" t="s">
        <v>113</v>
      </c>
      <c r="F187" s="15" t="s">
        <v>36</v>
      </c>
      <c r="G187" s="16">
        <f t="shared" si="29"/>
        <v>0</v>
      </c>
      <c r="H187" s="16">
        <f t="shared" si="29"/>
        <v>0</v>
      </c>
      <c r="I187" s="16">
        <f t="shared" si="29"/>
        <v>0</v>
      </c>
    </row>
    <row r="188" spans="1:9" s="12" customFormat="1" ht="20.25" hidden="1" customHeight="1">
      <c r="A188" s="13" t="s">
        <v>106</v>
      </c>
      <c r="B188" s="17">
        <v>904</v>
      </c>
      <c r="C188" s="15" t="s">
        <v>94</v>
      </c>
      <c r="D188" s="15" t="s">
        <v>60</v>
      </c>
      <c r="E188" s="15" t="s">
        <v>113</v>
      </c>
      <c r="F188" s="15" t="s">
        <v>107</v>
      </c>
      <c r="G188" s="16"/>
      <c r="H188" s="16"/>
      <c r="I188" s="16"/>
    </row>
    <row r="189" spans="1:9" s="12" customFormat="1" ht="33.75" hidden="1" customHeight="1">
      <c r="A189" s="30" t="s">
        <v>108</v>
      </c>
      <c r="B189" s="17">
        <v>904</v>
      </c>
      <c r="C189" s="15" t="s">
        <v>94</v>
      </c>
      <c r="D189" s="15" t="s">
        <v>60</v>
      </c>
      <c r="E189" s="15" t="s">
        <v>113</v>
      </c>
      <c r="F189" s="15" t="s">
        <v>109</v>
      </c>
      <c r="G189" s="16"/>
    </row>
    <row r="190" spans="1:9" s="12" customFormat="1" ht="39" hidden="1" customHeight="1">
      <c r="A190" s="22" t="s">
        <v>114</v>
      </c>
      <c r="B190" s="17">
        <v>904</v>
      </c>
      <c r="C190" s="15" t="s">
        <v>94</v>
      </c>
      <c r="D190" s="15" t="s">
        <v>60</v>
      </c>
      <c r="E190" s="15" t="s">
        <v>111</v>
      </c>
      <c r="F190" s="15" t="s">
        <v>115</v>
      </c>
      <c r="G190" s="16">
        <v>0</v>
      </c>
    </row>
    <row r="191" spans="1:9" s="12" customFormat="1" ht="41.25" hidden="1" customHeight="1">
      <c r="A191" s="30" t="s">
        <v>116</v>
      </c>
      <c r="B191" s="17">
        <v>904</v>
      </c>
      <c r="C191" s="15" t="s">
        <v>94</v>
      </c>
      <c r="D191" s="15" t="s">
        <v>60</v>
      </c>
      <c r="E191" s="15" t="s">
        <v>117</v>
      </c>
      <c r="F191" s="15" t="s">
        <v>118</v>
      </c>
      <c r="G191" s="16">
        <f>G192</f>
        <v>0</v>
      </c>
    </row>
    <row r="192" spans="1:9" s="12" customFormat="1" ht="25.5" hidden="1" customHeight="1">
      <c r="A192" s="43" t="s">
        <v>89</v>
      </c>
      <c r="B192" s="17">
        <v>904</v>
      </c>
      <c r="C192" s="15" t="s">
        <v>94</v>
      </c>
      <c r="D192" s="15" t="s">
        <v>60</v>
      </c>
      <c r="E192" s="15" t="s">
        <v>117</v>
      </c>
      <c r="F192" s="15" t="s">
        <v>90</v>
      </c>
      <c r="G192" s="16">
        <f>G193</f>
        <v>0</v>
      </c>
    </row>
    <row r="193" spans="1:9" s="12" customFormat="1" ht="57.75" hidden="1" customHeight="1">
      <c r="A193" s="43" t="s">
        <v>89</v>
      </c>
      <c r="B193" s="17">
        <v>904</v>
      </c>
      <c r="C193" s="15" t="s">
        <v>94</v>
      </c>
      <c r="D193" s="15" t="s">
        <v>60</v>
      </c>
      <c r="E193" s="33" t="s">
        <v>214</v>
      </c>
      <c r="F193" s="5" t="s">
        <v>90</v>
      </c>
      <c r="G193" s="16">
        <f>G194</f>
        <v>0</v>
      </c>
      <c r="H193" s="16">
        <f t="shared" ref="H193:I193" si="30">H194</f>
        <v>0</v>
      </c>
      <c r="I193" s="16">
        <f t="shared" si="30"/>
        <v>0</v>
      </c>
    </row>
    <row r="194" spans="1:9" s="12" customFormat="1" ht="27.75" hidden="1" customHeight="1">
      <c r="A194" s="22" t="s">
        <v>91</v>
      </c>
      <c r="B194" s="17">
        <v>904</v>
      </c>
      <c r="C194" s="15" t="s">
        <v>94</v>
      </c>
      <c r="D194" s="15" t="s">
        <v>60</v>
      </c>
      <c r="E194" s="33" t="s">
        <v>214</v>
      </c>
      <c r="F194" s="5" t="s">
        <v>92</v>
      </c>
      <c r="G194" s="16">
        <v>0</v>
      </c>
      <c r="H194" s="16">
        <v>0</v>
      </c>
      <c r="I194" s="16">
        <v>0</v>
      </c>
    </row>
    <row r="195" spans="1:9" s="12" customFormat="1" ht="25.5" customHeight="1">
      <c r="A195" s="13" t="s">
        <v>119</v>
      </c>
      <c r="B195" s="17">
        <v>904</v>
      </c>
      <c r="C195" s="15" t="s">
        <v>94</v>
      </c>
      <c r="D195" s="15" t="s">
        <v>62</v>
      </c>
      <c r="E195" s="15"/>
      <c r="F195" s="15"/>
      <c r="G195" s="16">
        <f>G196+G209+G215+G218+G221+G224+G205</f>
        <v>14165.359679999998</v>
      </c>
      <c r="H195" s="16">
        <f>H196+H209+H215+H218+H221+H224+H205</f>
        <v>7620</v>
      </c>
      <c r="I195" s="16">
        <f>I196+I209+I215+I218+I221+I224+I205</f>
        <v>8050</v>
      </c>
    </row>
    <row r="196" spans="1:9" s="12" customFormat="1" ht="45.75" customHeight="1">
      <c r="A196" s="22" t="s">
        <v>215</v>
      </c>
      <c r="B196" s="17">
        <v>904</v>
      </c>
      <c r="C196" s="15" t="s">
        <v>94</v>
      </c>
      <c r="D196" s="15" t="s">
        <v>62</v>
      </c>
      <c r="E196" s="33" t="s">
        <v>216</v>
      </c>
      <c r="F196" s="15"/>
      <c r="G196" s="16">
        <f>G197+G199</f>
        <v>5093.9137899999996</v>
      </c>
      <c r="H196" s="16">
        <f t="shared" ref="G196:I197" si="31">H197</f>
        <v>6000</v>
      </c>
      <c r="I196" s="16">
        <f t="shared" si="31"/>
        <v>6430</v>
      </c>
    </row>
    <row r="197" spans="1:9" s="12" customFormat="1" ht="61.5" customHeight="1">
      <c r="A197" s="13" t="s">
        <v>27</v>
      </c>
      <c r="B197" s="17">
        <v>904</v>
      </c>
      <c r="C197" s="15" t="s">
        <v>94</v>
      </c>
      <c r="D197" s="15" t="s">
        <v>62</v>
      </c>
      <c r="E197" s="33" t="s">
        <v>216</v>
      </c>
      <c r="F197" s="15" t="s">
        <v>28</v>
      </c>
      <c r="G197" s="16">
        <f t="shared" si="31"/>
        <v>5087.6819999999998</v>
      </c>
      <c r="H197" s="16">
        <f t="shared" si="31"/>
        <v>6000</v>
      </c>
      <c r="I197" s="16">
        <f t="shared" si="31"/>
        <v>6430</v>
      </c>
    </row>
    <row r="198" spans="1:9" s="12" customFormat="1" ht="62.25" customHeight="1">
      <c r="A198" s="13" t="s">
        <v>29</v>
      </c>
      <c r="B198" s="17">
        <v>904</v>
      </c>
      <c r="C198" s="15" t="s">
        <v>94</v>
      </c>
      <c r="D198" s="15" t="s">
        <v>62</v>
      </c>
      <c r="E198" s="33" t="s">
        <v>216</v>
      </c>
      <c r="F198" s="15" t="s">
        <v>30</v>
      </c>
      <c r="G198" s="50">
        <v>5087.6819999999998</v>
      </c>
      <c r="H198" s="16">
        <v>6000</v>
      </c>
      <c r="I198" s="16">
        <v>6430</v>
      </c>
    </row>
    <row r="199" spans="1:9" s="12" customFormat="1" ht="25.5" customHeight="1">
      <c r="A199" s="58" t="s">
        <v>35</v>
      </c>
      <c r="B199" s="17"/>
      <c r="C199" s="15" t="s">
        <v>94</v>
      </c>
      <c r="D199" s="15" t="s">
        <v>62</v>
      </c>
      <c r="E199" s="33" t="s">
        <v>216</v>
      </c>
      <c r="F199" s="15" t="s">
        <v>36</v>
      </c>
      <c r="G199" s="50">
        <f>G200</f>
        <v>6.2317900000000002</v>
      </c>
      <c r="H199" s="16"/>
      <c r="I199" s="16"/>
    </row>
    <row r="200" spans="1:9" s="12" customFormat="1" ht="22.5" customHeight="1">
      <c r="A200" s="58" t="s">
        <v>57</v>
      </c>
      <c r="B200" s="17"/>
      <c r="C200" s="15" t="s">
        <v>94</v>
      </c>
      <c r="D200" s="15" t="s">
        <v>62</v>
      </c>
      <c r="E200" s="33" t="s">
        <v>216</v>
      </c>
      <c r="F200" s="15" t="s">
        <v>39</v>
      </c>
      <c r="G200" s="50">
        <v>6.2317900000000002</v>
      </c>
      <c r="H200" s="16"/>
      <c r="I200" s="16"/>
    </row>
    <row r="201" spans="1:9" s="12" customFormat="1" ht="56.25" hidden="1">
      <c r="A201" s="13" t="s">
        <v>120</v>
      </c>
      <c r="B201" s="17">
        <v>904</v>
      </c>
      <c r="C201" s="15" t="s">
        <v>94</v>
      </c>
      <c r="D201" s="15" t="s">
        <v>62</v>
      </c>
      <c r="E201" s="15" t="s">
        <v>121</v>
      </c>
      <c r="F201" s="15"/>
      <c r="G201" s="16">
        <f>G202</f>
        <v>0</v>
      </c>
    </row>
    <row r="202" spans="1:9" s="12" customFormat="1" ht="56.25" hidden="1">
      <c r="A202" s="13" t="s">
        <v>27</v>
      </c>
      <c r="B202" s="17">
        <v>904</v>
      </c>
      <c r="C202" s="15" t="s">
        <v>94</v>
      </c>
      <c r="D202" s="15" t="s">
        <v>62</v>
      </c>
      <c r="E202" s="15" t="s">
        <v>121</v>
      </c>
      <c r="F202" s="15" t="s">
        <v>28</v>
      </c>
      <c r="G202" s="16">
        <f>G203</f>
        <v>0</v>
      </c>
    </row>
    <row r="203" spans="1:9" s="12" customFormat="1" ht="56.25" hidden="1">
      <c r="A203" s="13" t="s">
        <v>29</v>
      </c>
      <c r="B203" s="17">
        <v>904</v>
      </c>
      <c r="C203" s="15" t="s">
        <v>94</v>
      </c>
      <c r="D203" s="15" t="s">
        <v>62</v>
      </c>
      <c r="E203" s="15" t="s">
        <v>121</v>
      </c>
      <c r="F203" s="15" t="s">
        <v>30</v>
      </c>
      <c r="G203" s="16">
        <f>G204</f>
        <v>0</v>
      </c>
    </row>
    <row r="204" spans="1:9" s="12" customFormat="1" ht="56.25" hidden="1">
      <c r="A204" s="22" t="s">
        <v>33</v>
      </c>
      <c r="B204" s="17">
        <v>904</v>
      </c>
      <c r="C204" s="15" t="s">
        <v>94</v>
      </c>
      <c r="D204" s="15" t="s">
        <v>62</v>
      </c>
      <c r="E204" s="15" t="s">
        <v>121</v>
      </c>
      <c r="F204" s="15" t="s">
        <v>34</v>
      </c>
      <c r="G204" s="16">
        <v>0</v>
      </c>
    </row>
    <row r="205" spans="1:9" s="12" customFormat="1" ht="21.75" customHeight="1">
      <c r="A205" s="13" t="s">
        <v>122</v>
      </c>
      <c r="B205" s="17">
        <v>904</v>
      </c>
      <c r="C205" s="15" t="s">
        <v>94</v>
      </c>
      <c r="D205" s="15" t="s">
        <v>62</v>
      </c>
      <c r="E205" s="33" t="s">
        <v>217</v>
      </c>
      <c r="F205" s="15"/>
      <c r="G205" s="16">
        <f t="shared" ref="G205:I206" si="32">G206</f>
        <v>320</v>
      </c>
      <c r="H205" s="16">
        <f t="shared" si="32"/>
        <v>200</v>
      </c>
      <c r="I205" s="16">
        <f t="shared" si="32"/>
        <v>200</v>
      </c>
    </row>
    <row r="206" spans="1:9" s="12" customFormat="1" ht="56.25" customHeight="1">
      <c r="A206" s="13" t="s">
        <v>27</v>
      </c>
      <c r="B206" s="17">
        <v>904</v>
      </c>
      <c r="C206" s="15" t="s">
        <v>94</v>
      </c>
      <c r="D206" s="15" t="s">
        <v>62</v>
      </c>
      <c r="E206" s="33" t="s">
        <v>217</v>
      </c>
      <c r="F206" s="15" t="s">
        <v>28</v>
      </c>
      <c r="G206" s="16">
        <f t="shared" si="32"/>
        <v>320</v>
      </c>
      <c r="H206" s="16">
        <f t="shared" si="32"/>
        <v>200</v>
      </c>
      <c r="I206" s="16">
        <f t="shared" si="32"/>
        <v>200</v>
      </c>
    </row>
    <row r="207" spans="1:9" s="12" customFormat="1" ht="58.5" customHeight="1">
      <c r="A207" s="13" t="s">
        <v>29</v>
      </c>
      <c r="B207" s="17">
        <v>904</v>
      </c>
      <c r="C207" s="15" t="s">
        <v>94</v>
      </c>
      <c r="D207" s="15" t="s">
        <v>62</v>
      </c>
      <c r="E207" s="33" t="s">
        <v>217</v>
      </c>
      <c r="F207" s="15" t="s">
        <v>30</v>
      </c>
      <c r="G207" s="16">
        <v>320</v>
      </c>
      <c r="H207" s="16">
        <v>200</v>
      </c>
      <c r="I207" s="16">
        <v>200</v>
      </c>
    </row>
    <row r="208" spans="1:9" s="12" customFormat="1" ht="21" hidden="1" customHeight="1">
      <c r="A208" s="22" t="s">
        <v>33</v>
      </c>
      <c r="B208" s="17">
        <v>904</v>
      </c>
      <c r="C208" s="15" t="s">
        <v>94</v>
      </c>
      <c r="D208" s="15" t="s">
        <v>62</v>
      </c>
      <c r="E208" s="15" t="s">
        <v>123</v>
      </c>
      <c r="F208" s="15" t="s">
        <v>34</v>
      </c>
      <c r="G208" s="16">
        <v>0</v>
      </c>
    </row>
    <row r="209" spans="1:9" s="12" customFormat="1" ht="44.25" customHeight="1">
      <c r="A209" s="31" t="s">
        <v>124</v>
      </c>
      <c r="B209" s="17">
        <v>904</v>
      </c>
      <c r="C209" s="15" t="s">
        <v>94</v>
      </c>
      <c r="D209" s="15" t="s">
        <v>62</v>
      </c>
      <c r="E209" s="33" t="s">
        <v>218</v>
      </c>
      <c r="F209" s="15"/>
      <c r="G209" s="16">
        <f>G210+G212</f>
        <v>1585.0861199999999</v>
      </c>
      <c r="H209" s="16">
        <f t="shared" ref="G209:I210" si="33">H210</f>
        <v>650</v>
      </c>
      <c r="I209" s="16">
        <f t="shared" si="33"/>
        <v>650</v>
      </c>
    </row>
    <row r="210" spans="1:9" s="12" customFormat="1" ht="58.5" customHeight="1">
      <c r="A210" s="13" t="s">
        <v>27</v>
      </c>
      <c r="B210" s="17">
        <v>904</v>
      </c>
      <c r="C210" s="15" t="s">
        <v>94</v>
      </c>
      <c r="D210" s="15" t="s">
        <v>62</v>
      </c>
      <c r="E210" s="33" t="s">
        <v>218</v>
      </c>
      <c r="F210" s="15" t="s">
        <v>28</v>
      </c>
      <c r="G210" s="16">
        <f t="shared" si="33"/>
        <v>278.77</v>
      </c>
      <c r="H210" s="16">
        <f t="shared" si="33"/>
        <v>650</v>
      </c>
      <c r="I210" s="16">
        <f t="shared" si="33"/>
        <v>650</v>
      </c>
    </row>
    <row r="211" spans="1:9" s="12" customFormat="1" ht="57" customHeight="1">
      <c r="A211" s="13" t="s">
        <v>29</v>
      </c>
      <c r="B211" s="17">
        <v>904</v>
      </c>
      <c r="C211" s="15" t="s">
        <v>94</v>
      </c>
      <c r="D211" s="15" t="s">
        <v>62</v>
      </c>
      <c r="E211" s="33" t="s">
        <v>218</v>
      </c>
      <c r="F211" s="15" t="s">
        <v>30</v>
      </c>
      <c r="G211" s="50">
        <v>278.77</v>
      </c>
      <c r="H211" s="16">
        <v>650</v>
      </c>
      <c r="I211" s="16">
        <v>650</v>
      </c>
    </row>
    <row r="212" spans="1:9" s="12" customFormat="1" ht="21" customHeight="1">
      <c r="A212" s="58" t="s">
        <v>35</v>
      </c>
      <c r="B212" s="17"/>
      <c r="C212" s="15" t="s">
        <v>94</v>
      </c>
      <c r="D212" s="15" t="s">
        <v>62</v>
      </c>
      <c r="E212" s="33" t="s">
        <v>218</v>
      </c>
      <c r="F212" s="15" t="s">
        <v>36</v>
      </c>
      <c r="G212" s="50">
        <f>G213</f>
        <v>1306.31612</v>
      </c>
      <c r="H212" s="16"/>
      <c r="I212" s="16"/>
    </row>
    <row r="213" spans="1:9" s="12" customFormat="1" ht="21.75" customHeight="1">
      <c r="A213" s="58" t="s">
        <v>57</v>
      </c>
      <c r="B213" s="17"/>
      <c r="C213" s="15" t="s">
        <v>94</v>
      </c>
      <c r="D213" s="15" t="s">
        <v>62</v>
      </c>
      <c r="E213" s="33" t="s">
        <v>218</v>
      </c>
      <c r="F213" s="15" t="s">
        <v>39</v>
      </c>
      <c r="G213" s="50">
        <v>1306.31612</v>
      </c>
      <c r="H213" s="16"/>
      <c r="I213" s="16"/>
    </row>
    <row r="214" spans="1:9" s="12" customFormat="1" ht="56.25" hidden="1">
      <c r="A214" s="22" t="s">
        <v>33</v>
      </c>
      <c r="B214" s="17">
        <v>904</v>
      </c>
      <c r="C214" s="15" t="s">
        <v>94</v>
      </c>
      <c r="D214" s="15" t="s">
        <v>62</v>
      </c>
      <c r="E214" s="15" t="s">
        <v>125</v>
      </c>
      <c r="F214" s="15" t="s">
        <v>34</v>
      </c>
      <c r="G214" s="16"/>
    </row>
    <row r="215" spans="1:9" s="12" customFormat="1" ht="42" customHeight="1">
      <c r="A215" s="29" t="s">
        <v>126</v>
      </c>
      <c r="B215" s="17">
        <v>904</v>
      </c>
      <c r="C215" s="15" t="s">
        <v>94</v>
      </c>
      <c r="D215" s="15" t="s">
        <v>62</v>
      </c>
      <c r="E215" s="33" t="s">
        <v>219</v>
      </c>
      <c r="F215" s="15"/>
      <c r="G215" s="16">
        <f t="shared" ref="G215:I216" si="34">G216</f>
        <v>1396.1081999999999</v>
      </c>
      <c r="H215" s="16">
        <f t="shared" si="34"/>
        <v>770</v>
      </c>
      <c r="I215" s="16">
        <f t="shared" si="34"/>
        <v>770</v>
      </c>
    </row>
    <row r="216" spans="1:9" s="12" customFormat="1" ht="64.5" customHeight="1">
      <c r="A216" s="13" t="s">
        <v>27</v>
      </c>
      <c r="B216" s="17">
        <v>904</v>
      </c>
      <c r="C216" s="15" t="s">
        <v>94</v>
      </c>
      <c r="D216" s="15" t="s">
        <v>62</v>
      </c>
      <c r="E216" s="33" t="s">
        <v>219</v>
      </c>
      <c r="F216" s="15" t="s">
        <v>28</v>
      </c>
      <c r="G216" s="16">
        <f t="shared" si="34"/>
        <v>1396.1081999999999</v>
      </c>
      <c r="H216" s="16">
        <f t="shared" si="34"/>
        <v>770</v>
      </c>
      <c r="I216" s="16">
        <f t="shared" si="34"/>
        <v>770</v>
      </c>
    </row>
    <row r="217" spans="1:9" s="12" customFormat="1" ht="63.75" customHeight="1">
      <c r="A217" s="13" t="s">
        <v>29</v>
      </c>
      <c r="B217" s="17">
        <v>904</v>
      </c>
      <c r="C217" s="15" t="s">
        <v>94</v>
      </c>
      <c r="D217" s="15" t="s">
        <v>62</v>
      </c>
      <c r="E217" s="33" t="s">
        <v>219</v>
      </c>
      <c r="F217" s="15" t="s">
        <v>30</v>
      </c>
      <c r="G217" s="50">
        <v>1396.1081999999999</v>
      </c>
      <c r="H217" s="16">
        <v>770</v>
      </c>
      <c r="I217" s="16">
        <v>770</v>
      </c>
    </row>
    <row r="218" spans="1:9" s="12" customFormat="1" ht="44.25" customHeight="1">
      <c r="A218" s="38" t="s">
        <v>127</v>
      </c>
      <c r="B218" s="17">
        <v>904</v>
      </c>
      <c r="C218" s="15" t="s">
        <v>94</v>
      </c>
      <c r="D218" s="15" t="s">
        <v>62</v>
      </c>
      <c r="E218" s="54" t="s">
        <v>239</v>
      </c>
      <c r="F218" s="15"/>
      <c r="G218" s="16">
        <f t="shared" ref="G218:I219" si="35">G219</f>
        <v>5704.1465699999999</v>
      </c>
      <c r="H218" s="16">
        <f t="shared" si="35"/>
        <v>0</v>
      </c>
      <c r="I218" s="16">
        <f t="shared" si="35"/>
        <v>0</v>
      </c>
    </row>
    <row r="219" spans="1:9" s="12" customFormat="1" ht="56.25">
      <c r="A219" s="38" t="s">
        <v>27</v>
      </c>
      <c r="B219" s="17">
        <v>904</v>
      </c>
      <c r="C219" s="15" t="s">
        <v>94</v>
      </c>
      <c r="D219" s="15" t="s">
        <v>62</v>
      </c>
      <c r="E219" s="54" t="s">
        <v>239</v>
      </c>
      <c r="F219" s="15" t="s">
        <v>28</v>
      </c>
      <c r="G219" s="16">
        <f t="shared" si="35"/>
        <v>5704.1465699999999</v>
      </c>
      <c r="H219" s="16">
        <f t="shared" si="35"/>
        <v>0</v>
      </c>
      <c r="I219" s="16">
        <f t="shared" si="35"/>
        <v>0</v>
      </c>
    </row>
    <row r="220" spans="1:9" s="12" customFormat="1" ht="56.25">
      <c r="A220" s="38" t="s">
        <v>29</v>
      </c>
      <c r="B220" s="17">
        <v>904</v>
      </c>
      <c r="C220" s="15" t="s">
        <v>94</v>
      </c>
      <c r="D220" s="15" t="s">
        <v>62</v>
      </c>
      <c r="E220" s="54" t="s">
        <v>239</v>
      </c>
      <c r="F220" s="15" t="s">
        <v>30</v>
      </c>
      <c r="G220" s="50">
        <v>5704.1465699999999</v>
      </c>
      <c r="H220" s="16">
        <v>0</v>
      </c>
      <c r="I220" s="16">
        <v>0</v>
      </c>
    </row>
    <row r="221" spans="1:9" s="12" customFormat="1" ht="75">
      <c r="A221" s="38" t="s">
        <v>128</v>
      </c>
      <c r="B221" s="17">
        <v>904</v>
      </c>
      <c r="C221" s="15" t="s">
        <v>94</v>
      </c>
      <c r="D221" s="15" t="s">
        <v>62</v>
      </c>
      <c r="E221" s="54" t="s">
        <v>240</v>
      </c>
      <c r="F221" s="15"/>
      <c r="G221" s="16">
        <f t="shared" ref="G221:I222" si="36">G222</f>
        <v>66.105000000000004</v>
      </c>
      <c r="H221" s="16">
        <f t="shared" si="36"/>
        <v>0</v>
      </c>
      <c r="I221" s="16">
        <f t="shared" si="36"/>
        <v>0</v>
      </c>
    </row>
    <row r="222" spans="1:9" s="12" customFormat="1" ht="56.25">
      <c r="A222" s="38" t="s">
        <v>27</v>
      </c>
      <c r="B222" s="17">
        <v>904</v>
      </c>
      <c r="C222" s="15" t="s">
        <v>94</v>
      </c>
      <c r="D222" s="15" t="s">
        <v>62</v>
      </c>
      <c r="E222" s="54" t="s">
        <v>240</v>
      </c>
      <c r="F222" s="15" t="s">
        <v>28</v>
      </c>
      <c r="G222" s="16">
        <f t="shared" si="36"/>
        <v>66.105000000000004</v>
      </c>
      <c r="H222" s="16">
        <f t="shared" si="36"/>
        <v>0</v>
      </c>
      <c r="I222" s="16">
        <f t="shared" si="36"/>
        <v>0</v>
      </c>
    </row>
    <row r="223" spans="1:9" s="12" customFormat="1" ht="55.5" customHeight="1">
      <c r="A223" s="38" t="s">
        <v>29</v>
      </c>
      <c r="B223" s="17">
        <v>904</v>
      </c>
      <c r="C223" s="15" t="s">
        <v>94</v>
      </c>
      <c r="D223" s="15" t="s">
        <v>62</v>
      </c>
      <c r="E223" s="54" t="s">
        <v>240</v>
      </c>
      <c r="F223" s="15" t="s">
        <v>30</v>
      </c>
      <c r="G223" s="50">
        <v>66.105000000000004</v>
      </c>
      <c r="H223" s="16">
        <v>0</v>
      </c>
      <c r="I223" s="16">
        <v>0</v>
      </c>
    </row>
    <row r="224" spans="1:9" s="12" customFormat="1" ht="37.5" hidden="1">
      <c r="A224" s="38" t="s">
        <v>127</v>
      </c>
      <c r="B224" s="17">
        <v>904</v>
      </c>
      <c r="C224" s="15" t="s">
        <v>94</v>
      </c>
      <c r="D224" s="15" t="s">
        <v>62</v>
      </c>
      <c r="E224" s="45" t="s">
        <v>129</v>
      </c>
      <c r="F224" s="15"/>
      <c r="G224" s="16">
        <f t="shared" ref="G224:I225" si="37">G225</f>
        <v>0</v>
      </c>
      <c r="H224" s="16">
        <f t="shared" si="37"/>
        <v>0</v>
      </c>
      <c r="I224" s="16">
        <f t="shared" si="37"/>
        <v>0</v>
      </c>
    </row>
    <row r="225" spans="1:9" s="12" customFormat="1" ht="56.25" hidden="1">
      <c r="A225" s="38" t="s">
        <v>27</v>
      </c>
      <c r="B225" s="17">
        <v>904</v>
      </c>
      <c r="C225" s="15" t="s">
        <v>94</v>
      </c>
      <c r="D225" s="15" t="s">
        <v>62</v>
      </c>
      <c r="E225" s="45" t="s">
        <v>129</v>
      </c>
      <c r="F225" s="15" t="s">
        <v>28</v>
      </c>
      <c r="G225" s="16">
        <f t="shared" si="37"/>
        <v>0</v>
      </c>
      <c r="H225" s="16">
        <f t="shared" si="37"/>
        <v>0</v>
      </c>
      <c r="I225" s="16">
        <f t="shared" si="37"/>
        <v>0</v>
      </c>
    </row>
    <row r="226" spans="1:9" s="12" customFormat="1" ht="56.25" hidden="1">
      <c r="A226" s="38" t="s">
        <v>29</v>
      </c>
      <c r="B226" s="17">
        <v>904</v>
      </c>
      <c r="C226" s="15" t="s">
        <v>94</v>
      </c>
      <c r="D226" s="15" t="s">
        <v>62</v>
      </c>
      <c r="E226" s="45" t="s">
        <v>129</v>
      </c>
      <c r="F226" s="15" t="s">
        <v>30</v>
      </c>
      <c r="G226" s="41">
        <v>0</v>
      </c>
      <c r="H226" s="35">
        <v>0</v>
      </c>
      <c r="I226" s="35">
        <v>0</v>
      </c>
    </row>
    <row r="227" spans="1:9" s="12" customFormat="1" ht="18.75" hidden="1">
      <c r="A227" s="38" t="s">
        <v>130</v>
      </c>
      <c r="B227" s="17"/>
      <c r="C227" s="15" t="s">
        <v>131</v>
      </c>
      <c r="D227" s="15"/>
      <c r="E227" s="15"/>
      <c r="F227" s="15"/>
      <c r="G227" s="16">
        <f>G228</f>
        <v>0</v>
      </c>
      <c r="H227" s="16"/>
      <c r="I227" s="16"/>
    </row>
    <row r="228" spans="1:9" s="12" customFormat="1" ht="37.5" hidden="1">
      <c r="A228" s="38" t="s">
        <v>132</v>
      </c>
      <c r="B228" s="17"/>
      <c r="C228" s="15" t="s">
        <v>131</v>
      </c>
      <c r="D228" s="15" t="s">
        <v>60</v>
      </c>
      <c r="E228" s="15"/>
      <c r="F228" s="15"/>
      <c r="G228" s="16">
        <f>G229</f>
        <v>0</v>
      </c>
      <c r="H228" s="16"/>
      <c r="I228" s="16"/>
    </row>
    <row r="229" spans="1:9" s="12" customFormat="1" ht="37.5" hidden="1">
      <c r="A229" s="30" t="s">
        <v>133</v>
      </c>
      <c r="B229" s="17"/>
      <c r="C229" s="15" t="s">
        <v>131</v>
      </c>
      <c r="D229" s="15" t="s">
        <v>60</v>
      </c>
      <c r="E229" s="15" t="s">
        <v>134</v>
      </c>
      <c r="F229" s="15"/>
      <c r="G229" s="16">
        <f>G230</f>
        <v>0</v>
      </c>
      <c r="H229" s="16"/>
      <c r="I229" s="16"/>
    </row>
    <row r="230" spans="1:9" s="12" customFormat="1" ht="56.25" hidden="1">
      <c r="A230" s="13" t="s">
        <v>27</v>
      </c>
      <c r="B230" s="17"/>
      <c r="C230" s="15" t="s">
        <v>131</v>
      </c>
      <c r="D230" s="15" t="s">
        <v>60</v>
      </c>
      <c r="E230" s="15" t="s">
        <v>134</v>
      </c>
      <c r="F230" s="15" t="s">
        <v>28</v>
      </c>
      <c r="G230" s="16">
        <f>G231</f>
        <v>0</v>
      </c>
      <c r="H230" s="16"/>
      <c r="I230" s="16"/>
    </row>
    <row r="231" spans="1:9" s="12" customFormat="1" ht="56.25" hidden="1">
      <c r="A231" s="13" t="s">
        <v>29</v>
      </c>
      <c r="B231" s="17"/>
      <c r="C231" s="15" t="s">
        <v>131</v>
      </c>
      <c r="D231" s="15" t="s">
        <v>60</v>
      </c>
      <c r="E231" s="15" t="s">
        <v>134</v>
      </c>
      <c r="F231" s="15" t="s">
        <v>30</v>
      </c>
      <c r="G231" s="16">
        <v>0</v>
      </c>
      <c r="H231" s="16"/>
      <c r="I231" s="16"/>
    </row>
    <row r="232" spans="1:9" s="12" customFormat="1" ht="18.75">
      <c r="A232" s="13" t="s">
        <v>135</v>
      </c>
      <c r="B232" s="17">
        <v>904</v>
      </c>
      <c r="C232" s="15" t="s">
        <v>67</v>
      </c>
      <c r="D232" s="15"/>
      <c r="E232" s="15"/>
      <c r="F232" s="15"/>
      <c r="G232" s="16">
        <f t="shared" ref="G232:I235" si="38">G233</f>
        <v>1163.2093199999999</v>
      </c>
      <c r="H232" s="16">
        <f t="shared" si="38"/>
        <v>1163.3</v>
      </c>
      <c r="I232" s="16">
        <f t="shared" si="38"/>
        <v>1163.3</v>
      </c>
    </row>
    <row r="233" spans="1:9" s="12" customFormat="1" ht="22.5" customHeight="1">
      <c r="A233" s="13" t="s">
        <v>136</v>
      </c>
      <c r="B233" s="17">
        <v>904</v>
      </c>
      <c r="C233" s="15" t="s">
        <v>67</v>
      </c>
      <c r="D233" s="15" t="s">
        <v>16</v>
      </c>
      <c r="E233" s="15"/>
      <c r="F233" s="15"/>
      <c r="G233" s="16">
        <f t="shared" si="38"/>
        <v>1163.2093199999999</v>
      </c>
      <c r="H233" s="16">
        <f t="shared" si="38"/>
        <v>1163.3</v>
      </c>
      <c r="I233" s="16">
        <f t="shared" si="38"/>
        <v>1163.3</v>
      </c>
    </row>
    <row r="234" spans="1:9" s="12" customFormat="1" ht="57.75" customHeight="1">
      <c r="A234" s="32" t="s">
        <v>220</v>
      </c>
      <c r="B234" s="17">
        <v>904</v>
      </c>
      <c r="C234" s="15" t="s">
        <v>67</v>
      </c>
      <c r="D234" s="15" t="s">
        <v>16</v>
      </c>
      <c r="E234" s="33" t="s">
        <v>221</v>
      </c>
      <c r="F234" s="15"/>
      <c r="G234" s="16">
        <f t="shared" si="38"/>
        <v>1163.2093199999999</v>
      </c>
      <c r="H234" s="16">
        <f t="shared" si="38"/>
        <v>1163.3</v>
      </c>
      <c r="I234" s="16">
        <f t="shared" si="38"/>
        <v>1163.3</v>
      </c>
    </row>
    <row r="235" spans="1:9" s="12" customFormat="1" ht="37.5">
      <c r="A235" s="13" t="s">
        <v>137</v>
      </c>
      <c r="B235" s="17">
        <v>904</v>
      </c>
      <c r="C235" s="15" t="s">
        <v>67</v>
      </c>
      <c r="D235" s="15" t="s">
        <v>16</v>
      </c>
      <c r="E235" s="33" t="s">
        <v>221</v>
      </c>
      <c r="F235" s="15" t="s">
        <v>138</v>
      </c>
      <c r="G235" s="16">
        <f t="shared" si="38"/>
        <v>1163.2093199999999</v>
      </c>
      <c r="H235" s="16">
        <f t="shared" si="38"/>
        <v>1163.3</v>
      </c>
      <c r="I235" s="16">
        <f t="shared" si="38"/>
        <v>1163.3</v>
      </c>
    </row>
    <row r="236" spans="1:9" s="12" customFormat="1" ht="40.5" customHeight="1">
      <c r="A236" s="13" t="s">
        <v>139</v>
      </c>
      <c r="B236" s="17">
        <v>904</v>
      </c>
      <c r="C236" s="15" t="s">
        <v>67</v>
      </c>
      <c r="D236" s="15" t="s">
        <v>16</v>
      </c>
      <c r="E236" s="33" t="s">
        <v>221</v>
      </c>
      <c r="F236" s="15" t="s">
        <v>140</v>
      </c>
      <c r="G236" s="50">
        <v>1163.2093199999999</v>
      </c>
      <c r="H236" s="16">
        <v>1163.3</v>
      </c>
      <c r="I236" s="16">
        <v>1163.3</v>
      </c>
    </row>
    <row r="237" spans="1:9" s="12" customFormat="1" ht="37.5" hidden="1">
      <c r="A237" s="43" t="s">
        <v>141</v>
      </c>
      <c r="B237" s="17">
        <v>904</v>
      </c>
      <c r="C237" s="15" t="s">
        <v>67</v>
      </c>
      <c r="D237" s="15" t="s">
        <v>16</v>
      </c>
      <c r="E237" s="15" t="s">
        <v>142</v>
      </c>
      <c r="F237" s="15" t="s">
        <v>143</v>
      </c>
      <c r="G237" s="16"/>
    </row>
    <row r="238" spans="1:9" s="12" customFormat="1" ht="23.25" customHeight="1">
      <c r="A238" s="43" t="s">
        <v>144</v>
      </c>
      <c r="B238" s="17">
        <v>904</v>
      </c>
      <c r="C238" s="15" t="s">
        <v>145</v>
      </c>
      <c r="D238" s="15"/>
      <c r="E238" s="15"/>
      <c r="F238" s="15"/>
      <c r="G238" s="16">
        <f>G239+G248</f>
        <v>728.40931999999998</v>
      </c>
      <c r="H238" s="16">
        <f>H239+H248</f>
        <v>909</v>
      </c>
      <c r="I238" s="16">
        <f>I239+I248</f>
        <v>929</v>
      </c>
    </row>
    <row r="239" spans="1:9" s="12" customFormat="1" ht="24.75" customHeight="1">
      <c r="A239" s="13" t="s">
        <v>146</v>
      </c>
      <c r="B239" s="17">
        <v>904</v>
      </c>
      <c r="C239" s="15" t="s">
        <v>145</v>
      </c>
      <c r="D239" s="15" t="s">
        <v>16</v>
      </c>
      <c r="E239" s="15"/>
      <c r="F239" s="15"/>
      <c r="G239" s="16">
        <f>G240</f>
        <v>728.40931999999998</v>
      </c>
      <c r="H239" s="16">
        <f>H240</f>
        <v>909</v>
      </c>
      <c r="I239" s="16">
        <f>I240</f>
        <v>929</v>
      </c>
    </row>
    <row r="240" spans="1:9" s="12" customFormat="1" ht="62.25" customHeight="1">
      <c r="A240" s="31" t="s">
        <v>222</v>
      </c>
      <c r="B240" s="17">
        <v>904</v>
      </c>
      <c r="C240" s="15" t="s">
        <v>145</v>
      </c>
      <c r="D240" s="15" t="s">
        <v>16</v>
      </c>
      <c r="E240" s="33" t="s">
        <v>223</v>
      </c>
      <c r="F240" s="15"/>
      <c r="G240" s="16">
        <f>G241+G245</f>
        <v>728.40931999999998</v>
      </c>
      <c r="H240" s="16">
        <f>H241+H245</f>
        <v>909</v>
      </c>
      <c r="I240" s="16">
        <f>I241+I245</f>
        <v>929</v>
      </c>
    </row>
    <row r="241" spans="1:9" s="12" customFormat="1" ht="117.75" customHeight="1">
      <c r="A241" s="13" t="s">
        <v>19</v>
      </c>
      <c r="B241" s="17">
        <v>904</v>
      </c>
      <c r="C241" s="15" t="s">
        <v>145</v>
      </c>
      <c r="D241" s="15" t="s">
        <v>16</v>
      </c>
      <c r="E241" s="33" t="s">
        <v>223</v>
      </c>
      <c r="F241" s="15" t="s">
        <v>20</v>
      </c>
      <c r="G241" s="16">
        <f>G242</f>
        <v>348.64454999999998</v>
      </c>
      <c r="H241" s="16">
        <f>H242</f>
        <v>301</v>
      </c>
      <c r="I241" s="16">
        <f>I242</f>
        <v>301</v>
      </c>
    </row>
    <row r="242" spans="1:9" s="12" customFormat="1" ht="41.25" customHeight="1">
      <c r="A242" s="13" t="s">
        <v>147</v>
      </c>
      <c r="B242" s="17">
        <v>904</v>
      </c>
      <c r="C242" s="15" t="s">
        <v>145</v>
      </c>
      <c r="D242" s="15" t="s">
        <v>16</v>
      </c>
      <c r="E242" s="33" t="s">
        <v>223</v>
      </c>
      <c r="F242" s="15" t="s">
        <v>148</v>
      </c>
      <c r="G242" s="50">
        <v>348.64454999999998</v>
      </c>
      <c r="H242" s="16">
        <v>301</v>
      </c>
      <c r="I242" s="16">
        <v>301</v>
      </c>
    </row>
    <row r="243" spans="1:9" s="12" customFormat="1" ht="12" hidden="1" customHeight="1">
      <c r="A243" s="22" t="s">
        <v>149</v>
      </c>
      <c r="B243" s="17">
        <v>904</v>
      </c>
      <c r="C243" s="15" t="s">
        <v>145</v>
      </c>
      <c r="D243" s="15" t="s">
        <v>16</v>
      </c>
      <c r="E243" s="33" t="s">
        <v>223</v>
      </c>
      <c r="F243" s="15" t="s">
        <v>150</v>
      </c>
      <c r="G243" s="16">
        <v>115</v>
      </c>
    </row>
    <row r="244" spans="1:9" s="12" customFormat="1" ht="81" hidden="1" customHeight="1">
      <c r="A244" s="22" t="s">
        <v>151</v>
      </c>
      <c r="B244" s="17">
        <v>904</v>
      </c>
      <c r="C244" s="15" t="s">
        <v>145</v>
      </c>
      <c r="D244" s="15" t="s">
        <v>16</v>
      </c>
      <c r="E244" s="33" t="s">
        <v>223</v>
      </c>
      <c r="F244" s="15" t="s">
        <v>152</v>
      </c>
      <c r="G244" s="16"/>
    </row>
    <row r="245" spans="1:9" s="12" customFormat="1" ht="63.75" customHeight="1">
      <c r="A245" s="13" t="s">
        <v>27</v>
      </c>
      <c r="B245" s="17">
        <v>904</v>
      </c>
      <c r="C245" s="15" t="s">
        <v>145</v>
      </c>
      <c r="D245" s="15" t="s">
        <v>16</v>
      </c>
      <c r="E245" s="33" t="s">
        <v>223</v>
      </c>
      <c r="F245" s="15" t="s">
        <v>28</v>
      </c>
      <c r="G245" s="16">
        <f>G246</f>
        <v>379.76477</v>
      </c>
      <c r="H245" s="16">
        <f>H246</f>
        <v>608</v>
      </c>
      <c r="I245" s="16">
        <f>I246</f>
        <v>628</v>
      </c>
    </row>
    <row r="246" spans="1:9" s="12" customFormat="1" ht="60" customHeight="1">
      <c r="A246" s="13" t="s">
        <v>29</v>
      </c>
      <c r="B246" s="17">
        <v>904</v>
      </c>
      <c r="C246" s="15" t="s">
        <v>145</v>
      </c>
      <c r="D246" s="15" t="s">
        <v>16</v>
      </c>
      <c r="E246" s="33" t="s">
        <v>223</v>
      </c>
      <c r="F246" s="15" t="s">
        <v>30</v>
      </c>
      <c r="G246" s="50">
        <v>379.76477</v>
      </c>
      <c r="H246" s="16">
        <v>608</v>
      </c>
      <c r="I246" s="16">
        <v>628</v>
      </c>
    </row>
    <row r="247" spans="1:9" s="12" customFormat="1" ht="18.75" hidden="1" customHeight="1">
      <c r="A247" s="22" t="s">
        <v>33</v>
      </c>
      <c r="B247" s="17">
        <v>904</v>
      </c>
      <c r="C247" s="15" t="s">
        <v>145</v>
      </c>
      <c r="D247" s="15" t="s">
        <v>16</v>
      </c>
      <c r="E247" s="15" t="s">
        <v>153</v>
      </c>
      <c r="F247" s="15" t="s">
        <v>34</v>
      </c>
      <c r="G247" s="16">
        <v>0</v>
      </c>
    </row>
    <row r="248" spans="1:9" s="12" customFormat="1" ht="18.75" hidden="1">
      <c r="A248" s="22" t="s">
        <v>154</v>
      </c>
      <c r="B248" s="17">
        <v>904</v>
      </c>
      <c r="C248" s="15" t="s">
        <v>145</v>
      </c>
      <c r="D248" s="15" t="s">
        <v>60</v>
      </c>
      <c r="E248" s="15"/>
      <c r="F248" s="15"/>
      <c r="G248" s="16">
        <f>G249</f>
        <v>0</v>
      </c>
    </row>
    <row r="249" spans="1:9" s="12" customFormat="1" ht="37.5" hidden="1">
      <c r="A249" s="26" t="s">
        <v>155</v>
      </c>
      <c r="B249" s="17">
        <v>904</v>
      </c>
      <c r="C249" s="15" t="s">
        <v>145</v>
      </c>
      <c r="D249" s="15" t="s">
        <v>60</v>
      </c>
      <c r="E249" s="15" t="s">
        <v>156</v>
      </c>
      <c r="F249" s="15"/>
      <c r="G249" s="16">
        <f>G250</f>
        <v>0</v>
      </c>
    </row>
    <row r="250" spans="1:9" s="12" customFormat="1" ht="56.25" hidden="1">
      <c r="A250" s="46" t="s">
        <v>89</v>
      </c>
      <c r="B250" s="17">
        <v>904</v>
      </c>
      <c r="C250" s="15" t="s">
        <v>145</v>
      </c>
      <c r="D250" s="15" t="s">
        <v>60</v>
      </c>
      <c r="E250" s="15" t="s">
        <v>156</v>
      </c>
      <c r="F250" s="15" t="s">
        <v>90</v>
      </c>
      <c r="G250" s="16">
        <f>G251</f>
        <v>0</v>
      </c>
    </row>
    <row r="251" spans="1:9" s="12" customFormat="1" ht="18.75" hidden="1">
      <c r="A251" s="46" t="s">
        <v>91</v>
      </c>
      <c r="B251" s="17">
        <v>904</v>
      </c>
      <c r="C251" s="15" t="s">
        <v>145</v>
      </c>
      <c r="D251" s="15" t="s">
        <v>60</v>
      </c>
      <c r="E251" s="15" t="s">
        <v>156</v>
      </c>
      <c r="F251" s="15" t="s">
        <v>92</v>
      </c>
      <c r="G251" s="16"/>
    </row>
    <row r="252" spans="1:9" s="12" customFormat="1" ht="37.5" hidden="1">
      <c r="A252" s="26" t="s">
        <v>157</v>
      </c>
      <c r="B252" s="17">
        <v>904</v>
      </c>
      <c r="C252" s="15" t="s">
        <v>51</v>
      </c>
      <c r="D252" s="15" t="s">
        <v>16</v>
      </c>
      <c r="E252" s="15"/>
      <c r="F252" s="15"/>
      <c r="G252" s="16">
        <f>G253</f>
        <v>0</v>
      </c>
    </row>
    <row r="253" spans="1:9" s="12" customFormat="1" ht="37.5" hidden="1">
      <c r="A253" s="26" t="s">
        <v>158</v>
      </c>
      <c r="B253" s="17">
        <v>904</v>
      </c>
      <c r="C253" s="15" t="s">
        <v>159</v>
      </c>
      <c r="D253" s="15" t="s">
        <v>16</v>
      </c>
      <c r="E253" s="15" t="s">
        <v>160</v>
      </c>
      <c r="F253" s="15"/>
      <c r="G253" s="16">
        <f>G254</f>
        <v>0</v>
      </c>
    </row>
    <row r="254" spans="1:9" s="12" customFormat="1" ht="37.5" hidden="1">
      <c r="A254" s="26" t="s">
        <v>161</v>
      </c>
      <c r="B254" s="17">
        <v>904</v>
      </c>
      <c r="C254" s="15" t="s">
        <v>159</v>
      </c>
      <c r="D254" s="15" t="s">
        <v>16</v>
      </c>
      <c r="E254" s="15" t="s">
        <v>160</v>
      </c>
      <c r="F254" s="15" t="s">
        <v>162</v>
      </c>
      <c r="G254" s="16">
        <f>G255</f>
        <v>0</v>
      </c>
    </row>
    <row r="255" spans="1:9" s="12" customFormat="1" ht="1.5" hidden="1" customHeight="1">
      <c r="A255" s="26" t="s">
        <v>163</v>
      </c>
      <c r="B255" s="17">
        <v>904</v>
      </c>
      <c r="C255" s="15" t="s">
        <v>159</v>
      </c>
      <c r="D255" s="15" t="s">
        <v>16</v>
      </c>
      <c r="E255" s="15" t="s">
        <v>160</v>
      </c>
      <c r="F255" s="15" t="s">
        <v>164</v>
      </c>
      <c r="G255" s="16">
        <v>0</v>
      </c>
    </row>
    <row r="256" spans="1:9" s="12" customFormat="1" ht="75" hidden="1">
      <c r="A256" s="30" t="s">
        <v>165</v>
      </c>
      <c r="B256" s="17">
        <v>904</v>
      </c>
      <c r="C256" s="15" t="s">
        <v>166</v>
      </c>
      <c r="D256" s="15"/>
      <c r="E256" s="15"/>
      <c r="F256" s="15"/>
      <c r="G256" s="16">
        <f>G257</f>
        <v>0</v>
      </c>
    </row>
    <row r="257" spans="1:9" s="12" customFormat="1" ht="37.5" hidden="1">
      <c r="A257" s="22" t="s">
        <v>167</v>
      </c>
      <c r="B257" s="17">
        <v>904</v>
      </c>
      <c r="C257" s="15" t="s">
        <v>166</v>
      </c>
      <c r="D257" s="15" t="s">
        <v>62</v>
      </c>
      <c r="E257" s="15"/>
      <c r="F257" s="15"/>
      <c r="G257" s="16">
        <f>G258</f>
        <v>0</v>
      </c>
      <c r="H257" s="16">
        <f t="shared" ref="H257:I259" si="39">H258</f>
        <v>0</v>
      </c>
      <c r="I257" s="16">
        <f t="shared" si="39"/>
        <v>0</v>
      </c>
    </row>
    <row r="258" spans="1:9" s="12" customFormat="1" ht="93.75" hidden="1">
      <c r="A258" s="8" t="s">
        <v>224</v>
      </c>
      <c r="B258" s="17">
        <v>904</v>
      </c>
      <c r="C258" s="15" t="s">
        <v>166</v>
      </c>
      <c r="D258" s="15" t="s">
        <v>62</v>
      </c>
      <c r="E258" s="47" t="s">
        <v>225</v>
      </c>
      <c r="F258" s="15"/>
      <c r="G258" s="16">
        <f>G259</f>
        <v>0</v>
      </c>
      <c r="H258" s="16">
        <f t="shared" si="39"/>
        <v>0</v>
      </c>
      <c r="I258" s="16">
        <f t="shared" si="39"/>
        <v>0</v>
      </c>
    </row>
    <row r="259" spans="1:9" s="12" customFormat="1" ht="18.75" hidden="1">
      <c r="A259" s="23" t="s">
        <v>168</v>
      </c>
      <c r="B259" s="17">
        <v>904</v>
      </c>
      <c r="C259" s="15" t="s">
        <v>166</v>
      </c>
      <c r="D259" s="15" t="s">
        <v>62</v>
      </c>
      <c r="E259" s="47" t="s">
        <v>225</v>
      </c>
      <c r="F259" s="15" t="s">
        <v>169</v>
      </c>
      <c r="G259" s="16">
        <f>G260</f>
        <v>0</v>
      </c>
      <c r="H259" s="16">
        <f t="shared" si="39"/>
        <v>0</v>
      </c>
      <c r="I259" s="16">
        <f t="shared" si="39"/>
        <v>0</v>
      </c>
    </row>
    <row r="260" spans="1:9" s="12" customFormat="1" ht="18.75" hidden="1">
      <c r="A260" s="22" t="s">
        <v>170</v>
      </c>
      <c r="B260" s="17">
        <v>904</v>
      </c>
      <c r="C260" s="15" t="s">
        <v>166</v>
      </c>
      <c r="D260" s="15" t="s">
        <v>62</v>
      </c>
      <c r="E260" s="47" t="s">
        <v>225</v>
      </c>
      <c r="F260" s="15" t="s">
        <v>171</v>
      </c>
      <c r="G260" s="16">
        <v>0</v>
      </c>
      <c r="H260" s="16">
        <v>0</v>
      </c>
      <c r="I260" s="16">
        <v>0</v>
      </c>
    </row>
    <row r="261" spans="1:9" s="12" customFormat="1" ht="22.5" customHeight="1">
      <c r="A261" s="23" t="s">
        <v>172</v>
      </c>
      <c r="B261" s="48"/>
      <c r="C261" s="17"/>
      <c r="D261" s="17"/>
      <c r="E261" s="17"/>
      <c r="F261" s="17"/>
      <c r="G261" s="19">
        <f>G22+G79+G90+G96+G152+G232+G238+G227+G257</f>
        <v>53408.512309999991</v>
      </c>
      <c r="H261" s="19">
        <f>H22+H79+H90+H96+H152+H232+H238+H227+H257</f>
        <v>36621.97</v>
      </c>
      <c r="I261" s="19">
        <f>I22+I79+I90+I96+I152+I232+I238+I227+I257</f>
        <v>38265.839</v>
      </c>
    </row>
  </sheetData>
  <mergeCells count="17">
    <mergeCell ref="A13:I13"/>
    <mergeCell ref="A12:I12"/>
    <mergeCell ref="A17:I17"/>
    <mergeCell ref="A16:G16"/>
    <mergeCell ref="F18:G18"/>
    <mergeCell ref="A15:I15"/>
    <mergeCell ref="A14:I14"/>
    <mergeCell ref="A6:G6"/>
    <mergeCell ref="A7:I7"/>
    <mergeCell ref="B8:I8"/>
    <mergeCell ref="B9:I9"/>
    <mergeCell ref="B10:I10"/>
    <mergeCell ref="C1:I1"/>
    <mergeCell ref="B2:I2"/>
    <mergeCell ref="A3:G3"/>
    <mergeCell ref="A4:G4"/>
    <mergeCell ref="B5:I5"/>
  </mergeCells>
  <pageMargins left="0.58999997377395597" right="0.590551137924194" top="0.55118107795715299" bottom="0.590551137924194" header="0.51181101799011197" footer="0.51181101799011197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Красногорск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2026-05-29T10:13:01Z</cp:lastPrinted>
  <dcterms:modified xsi:type="dcterms:W3CDTF">2026-05-29T10:13:56Z</dcterms:modified>
</cp:coreProperties>
</file>